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activity.echa.europa.eu/sites/act-16/process-16-10/docs/16.10.11 Other/PAR template update/14_Overview BPF_Revision_1/For publication/"/>
    </mc:Choice>
  </mc:AlternateContent>
  <xr:revisionPtr revIDLastSave="0" documentId="13_ncr:1_{0454446A-0696-485A-958E-C38F26B1CF5D}" xr6:coauthVersionLast="46" xr6:coauthVersionMax="46" xr10:uidLastSave="{00000000-0000-0000-0000-000000000000}"/>
  <bookViews>
    <workbookView xWindow="-120" yWindow="-120" windowWidth="29040" windowHeight="15840" xr2:uid="{00000000-000D-0000-FFFF-FFFF00000000}"/>
  </bookViews>
  <sheets>
    <sheet name="Document history" sheetId="23" r:id="rId1"/>
    <sheet name="1 Overview" sheetId="11" r:id="rId2"/>
    <sheet name="2 Grouping" sheetId="5" r:id="rId3"/>
    <sheet name="3 Uses" sheetId="7" r:id="rId4"/>
    <sheet name="4 PCT and PH" sheetId="14" r:id="rId5"/>
    <sheet name="5 Justifications" sheetId="18" r:id="rId6"/>
    <sheet name="1 Overview Example" sheetId="10" r:id="rId7"/>
    <sheet name="2 Grouping Example" sheetId="16" r:id="rId8"/>
    <sheet name="3 Uses Example" sheetId="13" r:id="rId9"/>
    <sheet name="4 PCT and PH Example" sheetId="17" r:id="rId10"/>
    <sheet name="5 Justifications Example" sheetId="22" r:id="rId11"/>
  </sheets>
  <definedNames>
    <definedName name="_ftn1" localSheetId="6">'1 Overview Example'!#REF!</definedName>
    <definedName name="_ftn2" localSheetId="6">'1 Overview Example'!#REF!</definedName>
    <definedName name="_ftn3" localSheetId="6">'1 Overview Example'!#REF!</definedName>
    <definedName name="_ftn4" localSheetId="6">'1 Overview Example'!#REF!</definedName>
    <definedName name="_ftn5" localSheetId="6">'1 Overview Example'!#REF!</definedName>
    <definedName name="_ftn6" localSheetId="6">'1 Overview Example'!#REF!</definedName>
    <definedName name="_ftnref1" localSheetId="6">'1 Overview Example'!#REF!</definedName>
    <definedName name="_ftnref2" localSheetId="6">'1 Overview Example'!#REF!</definedName>
    <definedName name="_ftnref3" localSheetId="6">'1 Overview Example'!#REF!</definedName>
    <definedName name="_ftnref4" localSheetId="6">'1 Overview Example'!#REF!</definedName>
    <definedName name="_ftnref5" localSheetId="6">'1 Overview Example'!#REF!</definedName>
    <definedName name="_ftnref6" localSheetId="6">'1 Overview Example'!#REF!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16" l="1"/>
  <c r="N15" i="16"/>
  <c r="L15" i="16" s="1"/>
  <c r="P14" i="16"/>
  <c r="K14" i="16" s="1"/>
  <c r="O13" i="16"/>
  <c r="M13" i="16"/>
  <c r="L12" i="16"/>
  <c r="K12" i="16"/>
  <c r="L11" i="16"/>
  <c r="K11" i="16"/>
  <c r="L10" i="16"/>
  <c r="K10" i="16"/>
  <c r="P9" i="16"/>
  <c r="N9" i="16"/>
  <c r="L8" i="16"/>
  <c r="K8" i="16"/>
  <c r="L7" i="16"/>
  <c r="K7" i="16"/>
  <c r="L6" i="16"/>
  <c r="K6" i="16"/>
  <c r="P5" i="16"/>
  <c r="N5" i="16"/>
  <c r="V19" i="10"/>
  <c r="U19" i="10"/>
  <c r="T19" i="10"/>
  <c r="S19" i="10"/>
  <c r="R19" i="10"/>
  <c r="Q19" i="10"/>
  <c r="P19" i="10"/>
  <c r="O19" i="10"/>
  <c r="N19" i="10"/>
  <c r="M19" i="10"/>
  <c r="L19" i="10"/>
  <c r="K19" i="10"/>
  <c r="J19" i="10"/>
  <c r="I19" i="10"/>
  <c r="H19" i="10"/>
  <c r="G18" i="10"/>
  <c r="F18" i="10"/>
  <c r="G16" i="10"/>
  <c r="F16" i="10"/>
  <c r="G15" i="10"/>
  <c r="F15" i="10"/>
  <c r="G14" i="10"/>
  <c r="F14" i="10"/>
  <c r="G13" i="10"/>
  <c r="F13" i="10"/>
  <c r="G12" i="10"/>
  <c r="F12" i="10"/>
  <c r="G11" i="10"/>
  <c r="F11" i="10"/>
  <c r="G10" i="10"/>
  <c r="F10" i="10"/>
  <c r="G9" i="10"/>
  <c r="F9" i="10"/>
  <c r="G8" i="10"/>
  <c r="F8" i="10"/>
  <c r="H20" i="10" l="1"/>
  <c r="J20" i="10"/>
  <c r="K9" i="16"/>
  <c r="L9" i="16"/>
  <c r="L14" i="16"/>
  <c r="K13" i="16"/>
  <c r="L5" i="16"/>
  <c r="L13" i="16"/>
  <c r="K15" i="16"/>
  <c r="K5" i="16"/>
  <c r="N5" i="5" l="1"/>
  <c r="P5" i="5"/>
  <c r="R5" i="5"/>
  <c r="T5" i="5"/>
  <c r="K6" i="5"/>
  <c r="L6" i="5"/>
  <c r="K7" i="5"/>
  <c r="L7" i="5"/>
  <c r="K8" i="5"/>
  <c r="L8" i="5"/>
  <c r="M9" i="5"/>
  <c r="O9" i="5"/>
  <c r="Q9" i="5"/>
  <c r="S9" i="5"/>
  <c r="N10" i="5"/>
  <c r="P10" i="5"/>
  <c r="R10" i="5"/>
  <c r="T10" i="5"/>
  <c r="N11" i="5"/>
  <c r="P11" i="5"/>
  <c r="R11" i="5"/>
  <c r="T11" i="5"/>
  <c r="N12" i="5"/>
  <c r="P12" i="5"/>
  <c r="R12" i="5"/>
  <c r="T12" i="5"/>
  <c r="K14" i="5"/>
  <c r="L14" i="5"/>
  <c r="K15" i="5"/>
  <c r="L15" i="5"/>
  <c r="K16" i="5"/>
  <c r="L16" i="5"/>
  <c r="K13" i="5" l="1"/>
  <c r="K11" i="5"/>
  <c r="L11" i="5"/>
  <c r="K9" i="5"/>
  <c r="K12" i="5"/>
  <c r="L5" i="5"/>
  <c r="L13" i="5"/>
  <c r="K10" i="5"/>
  <c r="L9" i="5"/>
  <c r="K5" i="5"/>
  <c r="L12" i="5"/>
  <c r="L10" i="5"/>
  <c r="G27" i="11" l="1"/>
  <c r="F27" i="11"/>
  <c r="Y28" i="11" l="1"/>
  <c r="V28" i="11"/>
  <c r="W28" i="11"/>
  <c r="X28" i="11"/>
  <c r="Z28" i="11"/>
  <c r="U28" i="11" l="1"/>
  <c r="T28" i="11"/>
  <c r="S28" i="11"/>
  <c r="R28" i="11"/>
  <c r="Q28" i="11"/>
  <c r="P28" i="11"/>
  <c r="O28" i="11" l="1"/>
  <c r="N28" i="11"/>
  <c r="M28" i="11"/>
  <c r="L28" i="11"/>
  <c r="K28" i="11"/>
  <c r="J28" i="11"/>
  <c r="I28" i="11"/>
  <c r="H28" i="11"/>
  <c r="G26" i="11"/>
  <c r="F26" i="11"/>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10" i="11"/>
  <c r="F10" i="11"/>
  <c r="G9" i="11"/>
  <c r="F9" i="11"/>
  <c r="G8" i="11"/>
  <c r="F8" i="11"/>
  <c r="L29" i="11" l="1"/>
  <c r="J29" i="11"/>
  <c r="N29" i="11"/>
  <c r="H29" i="11"/>
</calcChain>
</file>

<file path=xl/sharedStrings.xml><?xml version="1.0" encoding="utf-8"?>
<sst xmlns="http://schemas.openxmlformats.org/spreadsheetml/2006/main" count="630" uniqueCount="300">
  <si>
    <t>Function</t>
  </si>
  <si>
    <t>meta SPC 1</t>
  </si>
  <si>
    <t>meta SPC 2</t>
  </si>
  <si>
    <t>Min (%)</t>
  </si>
  <si>
    <t>Max (%)</t>
  </si>
  <si>
    <t>H-statements</t>
  </si>
  <si>
    <t>PT</t>
  </si>
  <si>
    <t>Where relevant, an exact description of the authorised use</t>
  </si>
  <si>
    <t>Application method(s)</t>
  </si>
  <si>
    <t>Category(ies) of users</t>
  </si>
  <si>
    <t>Pack sizes and packaging material</t>
  </si>
  <si>
    <t>EUH</t>
  </si>
  <si>
    <t>Target organism(s)</t>
  </si>
  <si>
    <t>Classification</t>
  </si>
  <si>
    <t>CAS</t>
  </si>
  <si>
    <t>meta SPC 3</t>
  </si>
  <si>
    <t>meta SPC 4</t>
  </si>
  <si>
    <t>-</t>
  </si>
  <si>
    <t>Field(s) of use</t>
  </si>
  <si>
    <t>Application rate(s) and frequency
If relevant incl.:
Dilution and concentration a.s. in diluted product</t>
  </si>
  <si>
    <t>Use no.</t>
  </si>
  <si>
    <t>Name of the use</t>
  </si>
  <si>
    <t>IUPAC name</t>
  </si>
  <si>
    <t>CAS number</t>
  </si>
  <si>
    <t>EC number</t>
  </si>
  <si>
    <t>2nd level</t>
  </si>
  <si>
    <t>Conditions of storage and shelf-life of the product under normal conditions of storage</t>
  </si>
  <si>
    <t>Substance/
Mixture</t>
  </si>
  <si>
    <t>Brushing</t>
  </si>
  <si>
    <t>Y</t>
  </si>
  <si>
    <t>X</t>
  </si>
  <si>
    <t>Z</t>
  </si>
  <si>
    <t>Same?</t>
  </si>
  <si>
    <t>Yes/No?</t>
  </si>
  <si>
    <t>Core assessment</t>
  </si>
  <si>
    <t>meta SPC</t>
  </si>
  <si>
    <t>1, 2</t>
  </si>
  <si>
    <t>Ingriedient 1</t>
  </si>
  <si>
    <t>Ingriedient 2</t>
  </si>
  <si>
    <t>Ingriedient 3</t>
  </si>
  <si>
    <t>Ingriedient 4</t>
  </si>
  <si>
    <t>Ingriedient 5</t>
  </si>
  <si>
    <t>Ingriedient 6</t>
  </si>
  <si>
    <t>Ingriedient 7</t>
  </si>
  <si>
    <t>Ingriedient 8</t>
  </si>
  <si>
    <t>Ingriedient 9</t>
  </si>
  <si>
    <t>Ingriedient 10</t>
  </si>
  <si>
    <t>Ingriedient 11</t>
  </si>
  <si>
    <t>Ingriedient 12</t>
  </si>
  <si>
    <t>Ingriedient 13</t>
  </si>
  <si>
    <t>Ingriedient 14</t>
  </si>
  <si>
    <t>Ingriedient 15</t>
  </si>
  <si>
    <t>Ingriedient 16</t>
  </si>
  <si>
    <t>Ingriedient 17</t>
  </si>
  <si>
    <t>Ingriedient 18</t>
  </si>
  <si>
    <t>Ingriedient 19</t>
  </si>
  <si>
    <t>Ingriedient 20</t>
  </si>
  <si>
    <t>1st level
core assessment</t>
  </si>
  <si>
    <t>Backbone</t>
  </si>
  <si>
    <t>SoC</t>
  </si>
  <si>
    <t>Solvent</t>
  </si>
  <si>
    <t>Type of formulation</t>
  </si>
  <si>
    <t>Spraying</t>
  </si>
  <si>
    <t>Group 1</t>
  </si>
  <si>
    <t>Worst
case</t>
  </si>
  <si>
    <t>Best
case</t>
  </si>
  <si>
    <t>HH</t>
  </si>
  <si>
    <t>ENV</t>
  </si>
  <si>
    <t>EFF</t>
  </si>
  <si>
    <t>Worst case composition</t>
  </si>
  <si>
    <t>Test product</t>
  </si>
  <si>
    <t>Justification No.</t>
  </si>
  <si>
    <t>No assessment necessary (covered by assessment of use no.)</t>
  </si>
  <si>
    <t>3. PHYSICAL, CHEMICAL AND TECHNICAL PROPERTIES</t>
  </si>
  <si>
    <t>3.1. Appearance (at 20 °C and 101,3 kPa)</t>
  </si>
  <si>
    <t>3.1.1. Physical state (at 20 °C and 101,3 kPa)</t>
  </si>
  <si>
    <t>3.1.2. Colour (at 20 °C and 101,3 kPa)</t>
  </si>
  <si>
    <t>3.1.3. Odour (at 20 °C and 101,3 kPa)</t>
  </si>
  <si>
    <t>3.3. Relative density (liquids) and bulk, tap density (solids)</t>
  </si>
  <si>
    <t>3.4.1. Storage stability tests</t>
  </si>
  <si>
    <t>3.4.1.1. Accelerated storage test</t>
  </si>
  <si>
    <t>3.4.1.2. Long term storage test at ambient temperature</t>
  </si>
  <si>
    <t>3.4.1.3. Low temperature stability test (liquids)</t>
  </si>
  <si>
    <t>3.4.2. Effects on content of the active substance and technical characteristics of the biocidal product</t>
  </si>
  <si>
    <t>3.4.2.1. Light</t>
  </si>
  <si>
    <t>3.4.2.2. Temperature and humidity</t>
  </si>
  <si>
    <t>3.4.2.3. Reactivity towards container material</t>
  </si>
  <si>
    <t>3.5. Technical characteristics of the biocidal product</t>
  </si>
  <si>
    <t>3.5.1. Wettability</t>
  </si>
  <si>
    <t>3.5.2. Suspensibility, spontaneity and dispersion stability</t>
  </si>
  <si>
    <t>3.5.3. Wet sieve analysis and dry sieve test</t>
  </si>
  <si>
    <t>3.5.5. Disintegration time</t>
  </si>
  <si>
    <t>3.5.6. Particle size distribution, content of dust/fines, attrition, friability</t>
  </si>
  <si>
    <t>3.5.7. Persistent foaming</t>
  </si>
  <si>
    <t>3.5.8. Flowability/Pourability/Dustability</t>
  </si>
  <si>
    <t>3.5.9. Burning rate — smoke generators</t>
  </si>
  <si>
    <t>3.5.10. Burning completeness — smoke generators</t>
  </si>
  <si>
    <t>3.5.11. Composition of smoke — smoke generators</t>
  </si>
  <si>
    <t>3.5.12. Spraying pattern — aerosols</t>
  </si>
  <si>
    <t>3.5.13. Other technical characteristics</t>
  </si>
  <si>
    <t>3.6. Physical and chemical compatibility with other products including other biocidal products with which its use is to be authorised</t>
  </si>
  <si>
    <t>3.6.1. Physical compatibility</t>
  </si>
  <si>
    <t>3.6.2. Chemical compatibility</t>
  </si>
  <si>
    <t>3.7. Degree of dissolution and dilution stability</t>
  </si>
  <si>
    <t>3.8. Surface tension</t>
  </si>
  <si>
    <t>3.9. Viscosity</t>
  </si>
  <si>
    <t>4. PHYSICAL HAZARDS AND RESPECTIVE CHARACTERISTICS</t>
  </si>
  <si>
    <t>4.1. Explosives</t>
  </si>
  <si>
    <t>4.2. Flammable gases</t>
  </si>
  <si>
    <t>4.3. Flammable aerosols</t>
  </si>
  <si>
    <t>4.4. Oxidising gases</t>
  </si>
  <si>
    <t>4.5. Gases under pressure</t>
  </si>
  <si>
    <t>4.6. Flammable liquids</t>
  </si>
  <si>
    <t>4.7. Flammable solids</t>
  </si>
  <si>
    <t>4.9. Pyrophoric liquids</t>
  </si>
  <si>
    <t>4.10. Pyrophoric solids</t>
  </si>
  <si>
    <t>4.12. Substances and mixtures which in contact with water emit flammable gases</t>
  </si>
  <si>
    <t>4.13. Oxidising liquids</t>
  </si>
  <si>
    <t>4.14. Oxidising solids</t>
  </si>
  <si>
    <t>4.15. Organic peroxides</t>
  </si>
  <si>
    <t>4.16. Corrosive to metals</t>
  </si>
  <si>
    <t>4.17. Additional physical indications of hazard</t>
  </si>
  <si>
    <t>4.17.2. Relative self-ignition temperature for solids</t>
  </si>
  <si>
    <t>4.17.3. Dust explosion hazard</t>
  </si>
  <si>
    <t>Justification number 1:</t>
  </si>
  <si>
    <t>Justification number 2:</t>
  </si>
  <si>
    <t>Sum (%)</t>
  </si>
  <si>
    <t>Check sum (%)</t>
  </si>
  <si>
    <t>Data provided based on study with test product:</t>
  </si>
  <si>
    <t>Group 2</t>
  </si>
  <si>
    <t>Group 3</t>
  </si>
  <si>
    <t>Binder</t>
  </si>
  <si>
    <t>Grouped A1</t>
  </si>
  <si>
    <t>Grouped A2</t>
  </si>
  <si>
    <t>XXX</t>
  </si>
  <si>
    <t>Min
(%)</t>
  </si>
  <si>
    <t>Max
(%)</t>
  </si>
  <si>
    <t>Grouped B1</t>
  </si>
  <si>
    <t>Group A
(or)</t>
  </si>
  <si>
    <t>Group B
(and)</t>
  </si>
  <si>
    <t>Grouped A3</t>
  </si>
  <si>
    <t>Grouped B2</t>
  </si>
  <si>
    <t>Grouped B3</t>
  </si>
  <si>
    <t>Group C
(and/or)</t>
  </si>
  <si>
    <t>Grouped C1</t>
  </si>
  <si>
    <t>Grouped C2</t>
  </si>
  <si>
    <t>Grouped C3</t>
  </si>
  <si>
    <t>---</t>
  </si>
  <si>
    <t>None</t>
  </si>
  <si>
    <t>Binder 1</t>
  </si>
  <si>
    <t>Binder 2</t>
  </si>
  <si>
    <t>Yes</t>
  </si>
  <si>
    <t>Use pattern
(#1-#65)</t>
  </si>
  <si>
    <r>
      <rPr>
        <b/>
        <u/>
        <sz val="10"/>
        <rFont val="Arial"/>
        <family val="2"/>
      </rPr>
      <t>SAME impact on the classification</t>
    </r>
    <r>
      <rPr>
        <b/>
        <sz val="10"/>
        <rFont val="Arial"/>
        <family val="2"/>
      </rPr>
      <t xml:space="preserve"> (i.e. resulting in the same hazard and safety statements) for the whole formulation?</t>
    </r>
  </si>
  <si>
    <r>
      <rPr>
        <b/>
        <u/>
        <sz val="10"/>
        <rFont val="Arial"/>
        <family val="2"/>
      </rPr>
      <t>SAME impact on</t>
    </r>
    <r>
      <rPr>
        <b/>
        <sz val="10"/>
        <rFont val="Arial"/>
        <family val="2"/>
      </rPr>
      <t xml:space="preserve"> the level of </t>
    </r>
    <r>
      <rPr>
        <b/>
        <u/>
        <sz val="10"/>
        <rFont val="Arial"/>
        <family val="2"/>
      </rPr>
      <t>risk and efficacy</t>
    </r>
    <r>
      <rPr>
        <b/>
        <sz val="10"/>
        <rFont val="Arial"/>
        <family val="2"/>
      </rPr>
      <t xml:space="preserve"> of the formulation?</t>
    </r>
  </si>
  <si>
    <t>Groupable?
(For MSCA)</t>
  </si>
  <si>
    <t>Group
no.</t>
  </si>
  <si>
    <t>3.2. Acidity/alkalinity The test is applicable when the pH of the biocidal product or its dispersion in water (1 %) is outside the pH range 4---10</t>
  </si>
  <si>
    <t>3.4. Storage stability, stability and shelf---life</t>
  </si>
  <si>
    <t>3.5.4. Emulsifiability, re---emulsifiability and emulsion stability</t>
  </si>
  <si>
    <t>4.8. Self---reactive substances and mixtures</t>
  </si>
  <si>
    <t>4.11. Self---heating substances and mixtures</t>
  </si>
  <si>
    <t>4.17.1. Auto---ignition temperatures of products (liquids and gases)</t>
  </si>
  <si>
    <t>4.17.2. Relative self---ignition temperature for solids</t>
  </si>
  <si>
    <t>Physical, chemical and technical properties</t>
  </si>
  <si>
    <t>Phys hazards</t>
  </si>
  <si>
    <t>Justification why this test product(s) was/were chosen</t>
  </si>
  <si>
    <r>
      <t xml:space="preserve">Common </t>
    </r>
    <r>
      <rPr>
        <b/>
        <sz val="10"/>
        <rFont val="Arial"/>
        <family val="2"/>
      </rPr>
      <t>name</t>
    </r>
  </si>
  <si>
    <t>Group A</t>
  </si>
  <si>
    <t>Group B</t>
  </si>
  <si>
    <t>Group…</t>
  </si>
  <si>
    <t>…</t>
  </si>
  <si>
    <t>Justification why the following pair of uses should be considerd as similar:</t>
  </si>
  <si>
    <r>
      <t xml:space="preserve">Use pattern </t>
    </r>
    <r>
      <rPr>
        <b/>
        <sz val="10"/>
        <color rgb="FFFF0000"/>
        <rFont val="Arial"/>
        <family val="2"/>
      </rPr>
      <t>#1-#65</t>
    </r>
    <r>
      <rPr>
        <b/>
        <sz val="10"/>
        <rFont val="Arial"/>
        <family val="2"/>
      </rPr>
      <t xml:space="preserve"> - use pattern </t>
    </r>
    <r>
      <rPr>
        <b/>
        <sz val="10"/>
        <color rgb="FFFF0000"/>
        <rFont val="Arial"/>
        <family val="2"/>
      </rPr>
      <t>#1-#65</t>
    </r>
    <r>
      <rPr>
        <b/>
        <sz val="10"/>
        <rFont val="Arial"/>
        <family val="2"/>
      </rPr>
      <t>:</t>
    </r>
  </si>
  <si>
    <t>Similarity of composition (back bone):</t>
  </si>
  <si>
    <t>Grouping:</t>
  </si>
  <si>
    <t>Worst (and best) case composition:</t>
  </si>
  <si>
    <t>oxidiser worst case</t>
  </si>
  <si>
    <t>oxidiser and
flamm-ability best case</t>
  </si>
  <si>
    <t>Active Substance 1</t>
  </si>
  <si>
    <t>Active Substance</t>
  </si>
  <si>
    <t>1 Acute toxicity</t>
  </si>
  <si>
    <t>Co-formulant 1</t>
  </si>
  <si>
    <t>2 Serious eye damage</t>
  </si>
  <si>
    <t>Co-formulant 2</t>
  </si>
  <si>
    <t>Co-formulant 3</t>
  </si>
  <si>
    <t>3 STOT</t>
  </si>
  <si>
    <t>Co-formulant 4</t>
  </si>
  <si>
    <t>Co-formulant 5</t>
  </si>
  <si>
    <t>Acid</t>
  </si>
  <si>
    <t>4 Skin corrosion</t>
  </si>
  <si>
    <t>See Grouping</t>
  </si>
  <si>
    <t>PPD</t>
  </si>
  <si>
    <t>Anti-dripping agent</t>
  </si>
  <si>
    <t>Co-formulant 6</t>
  </si>
  <si>
    <t>Catalyst</t>
  </si>
  <si>
    <t>6 Oxidiser</t>
  </si>
  <si>
    <t>Co-formulant 7</t>
  </si>
  <si>
    <t>7 Flammable liquid</t>
  </si>
  <si>
    <t>Liquid solvent based</t>
  </si>
  <si>
    <t>#39 (PT8)</t>
  </si>
  <si>
    <t>H319
(eye irritation)
H272
(oxidiser)</t>
  </si>
  <si>
    <t>H318
(eye damage)
H272
(oxidiser)</t>
  </si>
  <si>
    <t>Binder
(or)</t>
  </si>
  <si>
    <t>Same
See Justification Group 1</t>
  </si>
  <si>
    <t>5  aspiration  hazard</t>
  </si>
  <si>
    <t>Binder 3</t>
  </si>
  <si>
    <t>PPD
(and/or)</t>
  </si>
  <si>
    <t>PPD 1</t>
  </si>
  <si>
    <t>Same
See Justification Group 2</t>
  </si>
  <si>
    <t>PPD 2</t>
  </si>
  <si>
    <t>PPD 3</t>
  </si>
  <si>
    <t>Anti-dripping agent
(and)</t>
  </si>
  <si>
    <t>Anti-dripping 1</t>
  </si>
  <si>
    <t>Anti-dripping</t>
  </si>
  <si>
    <t>Same
See Justification Group 3</t>
  </si>
  <si>
    <t>Anti-dripping 2</t>
  </si>
  <si>
    <t>#39</t>
  </si>
  <si>
    <t>Indoor</t>
  </si>
  <si>
    <t>Professional</t>
  </si>
  <si>
    <t>Brushing and Spraying</t>
  </si>
  <si>
    <t>Brushing, spraying</t>
  </si>
  <si>
    <t>1 and 2</t>
  </si>
  <si>
    <t>1 and 6</t>
  </si>
  <si>
    <t>Waiver (all BPs of BPF are liquids)</t>
  </si>
  <si>
    <t>Waiver (justification based on chemical structure of ingriedients)</t>
  </si>
  <si>
    <t>The BPs are solvent based clear liquids. The acid is essential in order to bring the AS into solution.</t>
  </si>
  <si>
    <t>Group "Binder"</t>
  </si>
  <si>
    <t>Group "PPD"</t>
  </si>
  <si>
    <t>Group "Anti-dripping agent"</t>
  </si>
  <si>
    <t>Justification per ingredient:</t>
  </si>
  <si>
    <t>AS</t>
  </si>
  <si>
    <t>3 and 4</t>
  </si>
  <si>
    <t>Group1</t>
  </si>
  <si>
    <t>Group2</t>
  </si>
  <si>
    <t>Group3</t>
  </si>
  <si>
    <t>Justification 1 for test products 1 and 2:</t>
  </si>
  <si>
    <t>Justification 2 for test products 3 and 4:</t>
  </si>
  <si>
    <t>Justification 3 for test product 1:</t>
  </si>
  <si>
    <t>Justification 4 for test products 5 and 1:</t>
  </si>
  <si>
    <t>Justification 5 for test product 6:</t>
  </si>
  <si>
    <t>Justification 6 for test product 1:</t>
  </si>
  <si>
    <t>Justification 7 for test product 7:</t>
  </si>
  <si>
    <r>
      <t xml:space="preserve">The similarity of uses is visualised in form of a matrix. This matrix can be found </t>
    </r>
    <r>
      <rPr>
        <b/>
        <sz val="10"/>
        <color rgb="FFFF0000"/>
        <rFont val="Arial"/>
        <family val="2"/>
      </rPr>
      <t>… here</t>
    </r>
  </si>
  <si>
    <t>Lowest solvent
content</t>
  </si>
  <si>
    <t>Highest solvent
content</t>
  </si>
  <si>
    <t>All the BPs include 4 % Binder which are used alternativly ("or"). Either 4 % Binder 1, Binder 2 or Binder 3 are used. It is necessary to buy binders from three different sources in order to ensure continous availability.</t>
  </si>
  <si>
    <t>Neither the use of 4 % Binder 1 (not classified), 4 % Binder 2 (classified with Y) nor 4 % Binder 3 (classfied with Z) leads to a classification of the BPs. Therefore, the Binders have the same impact on the classification</t>
  </si>
  <si>
    <t>All three binders include 50 % long chain alkyd resin XYZ. Therefore, they are considered to have the same impact on the level of efficacy and leaching/environmental risk.</t>
  </si>
  <si>
    <t>The binders differ only in the solvent used for formulation. However, even if the classification of these solvents differ (and therefore the classification of the binders) none of these solvents leads to a classification of the BPs.</t>
  </si>
  <si>
    <t>Accordingly, none of the solvents must not be considered as SoC and therefore, have the same impact on the level of risk.</t>
  </si>
  <si>
    <t>All BP include 1 % PPDs. The PPDs 1, 2 and 3 are used in any possible combination ("and/or").</t>
  </si>
  <si>
    <t>All the PPDs are classified with "flammable liquid cat. 3" but none of the possible combinations (even in addition to the maximum content of  81.5 % flammable solvent) leads to a classification of the BPs.</t>
  </si>
  <si>
    <t>Therefore, the PPDs have the same impact on the classification.</t>
  </si>
  <si>
    <t>The PPDs include 30-50 % pigments. Due the the similar solid content they are considered to have the same impact on the level of efficacy.</t>
  </si>
  <si>
    <t>None of the three pigments is classified. The PPDs differ in the solvent used for formulation. All of these are classified as "flammable liquid cat. 3".</t>
  </si>
  <si>
    <t>However, none of the PPDs/pigments/solvents must not be considered as SoC and therefore, have the PPDs same impact on the level of risk.</t>
  </si>
  <si>
    <t>All BP include overall 1 % anti-dripping agent. The two agents are always used in combination ("and") but in different ratios.</t>
  </si>
  <si>
    <t>While the BPs in meta-SPC 1 include the agents in a 1:1 ratio, the higher content of Non-active 1 and Non-active 2 requires a 3:1 ratio in order to achive the same anti-dripping effect.</t>
  </si>
  <si>
    <t>None of the agents is classified and therefore none of the possible combinations leads to a classification of the BPs. Therefore, the agents have the same impact on the classification.</t>
  </si>
  <si>
    <t>The BPs are applied as liquids but act against the target organismns only after drying. The active substance and binder content after drying is the same therfore the different ratio of anti-dripping agents has no impact on the level of efficacy.</t>
  </si>
  <si>
    <t>None of the two agents is classified or must not be considered as SoC and therefore, have the same impact on the level of risk.</t>
  </si>
  <si>
    <t>Concerning the AS the highest and lowest concentration are to be taken into account.</t>
  </si>
  <si>
    <t>Both co-formulant 1 and co-formulant 2 are classified with “serious eye damage“. After addition of the relevant concentrations the BPs are to be regarded as hazardous. Accordingly, co-formulant 1 and co-formulant 2 are identified as SoCs. Therefore, the highest and lowest concentrations of co-formulant 1 and co-formulant 2 are to be taken into account.</t>
  </si>
  <si>
    <t>Both co-formulant 3 and co-formulant 4 are classified with “specific target organ toxicity (STOT)“. However, even after addition of the relevant concentrations the BPs must not be regarded as hazardous. Accordingly, co-formulant 3 and co-formulant 4 must not be considered as SoC. Therefore, co-formulant 3 and co-formulant 4 must not to be taken into account.</t>
  </si>
  <si>
    <t>Co-formulant 5 is classified with “skin corrosive”. Even taking into account the highest concentration the BPs must not be regarded as hazardous. Accordingly, co-formulant 5 must not be considered as SoC. However, co-formulant 5 has an impact on the dermal absorption and therefore the highest and lowest concentration of co-formulant 5 is to be taken into account.</t>
  </si>
  <si>
    <t>Group1 includes 3 binders which are used alternatively (or) and with 4 %. Two of the binders are themselves classified with “aspiration hazard”. However, at this concentration none of the binders leads to a classification of the BPs. Therefore, Group1 must not to be taken into account.</t>
  </si>
  <si>
    <t>Group2 includes 3 PPDs which are used in any possible combination (and/or) but always with overall 1 %. All are classified as “flammable liquid cat. 3”. Therefore, Group2 / the grouped substances should be considered when choosing test products concerning the flammability of the BPs.</t>
  </si>
  <si>
    <t>Group3 includes 2 anti-dripping agents which are used in combination (and) and always with overall 1 %. None of the anti-dripping agents is classified. Therefore, Group3 must not to be taken into account.</t>
  </si>
  <si>
    <t>Co-formulant 6 is classified as “oxidising solid cat. 1” and the BPs are to be regarded as hazardous, too (“oxidising liquid cat. 2”). Accordingly, co-formulant 6 is identified as SoCs the highest and lowest concentrations are to be taken into account.</t>
  </si>
  <si>
    <t>Finally, the BPs include co-formulant 7 which is classified with “Flammable liquid”.  Therefore, the maximum content of co-formulant 7 should be considered when choosing test products concerning the flammability of the BPs.</t>
  </si>
  <si>
    <t>HH best/worst case are represented by lowest/highest content of AS, co-F1 and 2, 5 and 6. For the co-formulants not to be taken into account the lowest content was chosen and the solvent content was chosen in order to reach 100 %.</t>
  </si>
  <si>
    <t>ENV best/worst case are represented by lowest/highest content of AS. The binder content is relevant too but always 4 %. For the co-formulants not to be taken into account the lowest content was chosen and the solvent content was chosen in order to reach 100 %.</t>
  </si>
  <si>
    <t>EFF worst case is represented by lowest content of AS. The binder content is relevant too but always 4 %. For the co-formulants not to be taken into account the lowest content was chosen and the solvent content was chosen in order to reach 100 %.</t>
  </si>
  <si>
    <t>The physical chemical and technical properties of the solvent based products of the BPF result from the ratio of solvent (65-81.5 %) and dissolved ingredients (35-18.5 %).
Therefore the test products 5 (65 % solvent and 35 % dissolved ingredients) and 1 (81.5 % solvent and 18.5 % dissolved ingredients) were chosen. With the test results for both products being similar any product inbetween these two extrem cases is appropriately expected to have similar properties too.</t>
  </si>
  <si>
    <t>The worst case regarding oxidising properties is represented by the product containing 2 % oxidiser. For the active substance and the other co-formulants not to be taken into account the lowest content was chosen. The amount of solvent was chosen in order to reach 100 %.</t>
  </si>
  <si>
    <t>The best case regarding oxidising properties is represented by the product containing 1 % oxidiser. For the active substance and the other co-formulants not to be taken into account the lowest content was chosen. The amount of solvent was chosen in order to reach 100 %.</t>
  </si>
  <si>
    <t>The products of the BPF are solvent- based (65-81.5 %) and this solvent is classified as flammable liquid. In addition, all the products of the BPF include 1 % colourants are based on solvents which are classified as flammable liquid too.
Both ingredients must be taken into account when determining the flammability of the products of the BPF. For the active substance and the other co-formulants not to be taken into account the lowest content was chosen.</t>
  </si>
  <si>
    <t>The products of the BPF include 2.5-5 % acid and 1-2 % oxidiser. Both ingredients must be taken into account when determining the corrosivity to metal. For the active substance and the other co-formulants not to be taken into account the lowest content was chosen. The amount of solvent was chosen in order to reach 100 %.</t>
  </si>
  <si>
    <t>meta 2</t>
  </si>
  <si>
    <t>X, Y</t>
  </si>
  <si>
    <t>Descriptive name for the meta-SPC</t>
  </si>
  <si>
    <t>Lower overall range of Co-F1+2</t>
  </si>
  <si>
    <t>Higher overall range of Co-F1+2</t>
  </si>
  <si>
    <t>See meta 1</t>
  </si>
  <si>
    <t>Ambient temp.
Protect from sunlight.
12 month.</t>
  </si>
  <si>
    <t xml:space="preserve"> corrosivity to metal
worst case</t>
  </si>
  <si>
    <t>Reason for creation of additional meta SPC:</t>
  </si>
  <si>
    <t>Classification is different to meta 1 (H318 (eye damage) instead of H319 (eye irritation)).
However, one core assessment based on one worst case (4% of both Co-formulant 1 and 2) and one best case composition (1% of both Co-formulant 1 and 2) is possible.</t>
  </si>
  <si>
    <r>
      <t xml:space="preserve">DISCLAIMER:
The worksheet “5 Justifications Example” is an </t>
    </r>
    <r>
      <rPr>
        <b/>
        <u/>
        <sz val="10"/>
        <color rgb="FFFF0000"/>
        <rFont val="Arial"/>
        <family val="2"/>
      </rPr>
      <t>example only</t>
    </r>
    <r>
      <rPr>
        <b/>
        <sz val="10"/>
        <color rgb="FFFF0000"/>
        <rFont val="Arial"/>
        <family val="2"/>
      </rPr>
      <t xml:space="preserve"> and there is no claim of completeness or guaranteed acceptance by eCAs.
MS can demand a different line of argumentation or level of detail.</t>
    </r>
  </si>
  <si>
    <t>Version</t>
  </si>
  <si>
    <t>Changes</t>
  </si>
  <si>
    <t>Date</t>
  </si>
  <si>
    <t>First edition (original unnumbered version)</t>
  </si>
  <si>
    <t>Document history</t>
  </si>
  <si>
    <t>/</t>
  </si>
  <si>
    <t>26 November 2020
at CG-44</t>
  </si>
  <si>
    <t>Revised template, which takes into account the updated biocidal product family concept (CA-July19-Doc4.2-Final - Note for Guidance “Implementing the concept of biocidal product family”)</t>
  </si>
  <si>
    <t>24 November 2021 at CG-49</t>
  </si>
  <si>
    <t>Changes in the document:
1. In the worksheet “2 Grouping” row 13 columns M, O, Q and S, the pre-entered “0,0” is deleted;
2. In the worksheet “2 Grouping” row 13 columns N, P, R and T, the pre-entered “=MAX(?14:?16)” is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</si>
</sst>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1"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10"/>
      <color rgb="FFFF0000"/>
      <name val="Arial"/>
      <family val="2"/>
    </font>
    <font>
      <sz val="9"/>
      <name val="Arial"/>
      <family val="2"/>
    </font>
    <font>
      <b/>
      <sz val="16"/>
      <color rgb="FFFF0000"/>
      <name val="Arial"/>
      <family val="2"/>
    </font>
    <font>
      <b/>
      <sz val="10"/>
      <color rgb="FFFF0000"/>
      <name val="Arial"/>
      <family val="2"/>
    </font>
    <font>
      <b/>
      <u/>
      <sz val="10"/>
      <name val="Arial"/>
      <family val="2"/>
    </font>
    <font>
      <b/>
      <i/>
      <sz val="10"/>
      <name val="Arial"/>
      <family val="2"/>
    </font>
    <font>
      <b/>
      <i/>
      <sz val="10"/>
      <color rgb="FFFF0000"/>
      <name val="Arial"/>
      <family val="2"/>
    </font>
    <font>
      <b/>
      <i/>
      <sz val="9"/>
      <name val="Arial"/>
      <family val="2"/>
    </font>
    <font>
      <sz val="11"/>
      <color theme="1"/>
      <name val="Arial"/>
      <family val="2"/>
    </font>
    <font>
      <i/>
      <sz val="10"/>
      <name val="Arial"/>
      <family val="2"/>
    </font>
    <font>
      <i/>
      <sz val="10"/>
      <color rgb="FFFF0000"/>
      <name val="Arial"/>
      <family val="2"/>
    </font>
    <font>
      <sz val="9"/>
      <color rgb="FFFF0000"/>
      <name val="Arial"/>
      <family val="2"/>
    </font>
    <font>
      <b/>
      <u/>
      <sz val="10"/>
      <color rgb="FFFF0000"/>
      <name val="Arial"/>
      <family val="2"/>
    </font>
    <font>
      <b/>
      <sz val="10"/>
      <name val="Verdana"/>
      <family val="2"/>
    </font>
    <font>
      <sz val="10"/>
      <name val="Verdana"/>
      <family val="2"/>
    </font>
    <font>
      <b/>
      <sz val="11"/>
      <name val="Verdana"/>
      <family val="2"/>
    </font>
  </fonts>
  <fills count="11">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auto="1"/>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 fillId="0" borderId="0"/>
    <xf numFmtId="0" fontId="1" fillId="0" borderId="0"/>
    <xf numFmtId="0" fontId="13" fillId="0" borderId="0"/>
    <xf numFmtId="43" fontId="13" fillId="0" borderId="0" applyFont="0" applyFill="0" applyBorder="0" applyAlignment="0" applyProtection="0"/>
    <xf numFmtId="0" fontId="1" fillId="0" borderId="0"/>
  </cellStyleXfs>
  <cellXfs count="223">
    <xf numFmtId="0" fontId="0" fillId="0" borderId="0" xfId="0"/>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5" fillId="0" borderId="0" xfId="0" applyFont="1" applyFill="1" applyAlignment="1">
      <alignment horizontal="center"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7" fillId="0" borderId="0" xfId="0" applyFont="1" applyFill="1" applyBorder="1" applyAlignment="1">
      <alignment horizontal="center" vertical="center"/>
    </xf>
    <xf numFmtId="0" fontId="3" fillId="3"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0" xfId="0" applyBorder="1" applyAlignment="1">
      <alignment horizontal="center" vertical="center"/>
    </xf>
    <xf numFmtId="0" fontId="4" fillId="0" borderId="4" xfId="0" quotePrefix="1"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0" fillId="3" borderId="4" xfId="0" applyNumberFormat="1" applyFont="1" applyFill="1" applyBorder="1" applyAlignment="1">
      <alignment horizontal="center" vertical="center" wrapText="1"/>
    </xf>
    <xf numFmtId="0" fontId="10" fillId="0" borderId="0" xfId="0" applyFont="1" applyAlignment="1">
      <alignment horizontal="center" vertical="center"/>
    </xf>
    <xf numFmtId="164" fontId="10" fillId="0" borderId="0"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4" borderId="0" xfId="0" applyFont="1" applyFill="1" applyAlignment="1">
      <alignment horizontal="center" vertical="center"/>
    </xf>
    <xf numFmtId="0" fontId="4"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0" xfId="0" applyFont="1" applyAlignment="1">
      <alignment horizontal="center" vertical="center"/>
    </xf>
    <xf numFmtId="0" fontId="4" fillId="0" borderId="0" xfId="0" applyFont="1" applyFill="1" applyAlignment="1">
      <alignment horizontal="left" vertical="center"/>
    </xf>
    <xf numFmtId="0" fontId="0" fillId="0" borderId="0" xfId="0" applyAlignment="1">
      <alignment horizontal="left" vertical="center"/>
    </xf>
    <xf numFmtId="0" fontId="11"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6" fillId="2" borderId="4" xfId="0" quotePrefix="1" applyFont="1" applyFill="1" applyBorder="1" applyAlignment="1">
      <alignment horizontal="center" vertical="center" wrapText="1"/>
    </xf>
    <xf numFmtId="0" fontId="0" fillId="2" borderId="4" xfId="0" applyFont="1" applyFill="1" applyBorder="1" applyAlignment="1">
      <alignment horizontal="center" vertical="center" wrapText="1"/>
    </xf>
    <xf numFmtId="0" fontId="6" fillId="4" borderId="4"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0" fillId="3" borderId="4" xfId="0" applyFill="1" applyBorder="1" applyAlignment="1">
      <alignment horizontal="center" vertical="center"/>
    </xf>
    <xf numFmtId="0" fontId="0" fillId="0" borderId="0" xfId="0" applyAlignment="1">
      <alignment wrapText="1"/>
    </xf>
    <xf numFmtId="0" fontId="3" fillId="0" borderId="0" xfId="0" applyFont="1" applyAlignment="1">
      <alignment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3" borderId="4" xfId="0" applyFill="1" applyBorder="1" applyAlignment="1">
      <alignment vertical="center"/>
    </xf>
    <xf numFmtId="0" fontId="3" fillId="3" borderId="4"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2" fontId="4" fillId="3" borderId="3"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xf>
    <xf numFmtId="2" fontId="4" fillId="3" borderId="4" xfId="0" applyNumberFormat="1" applyFont="1" applyFill="1" applyBorder="1" applyAlignment="1">
      <alignment horizontal="center" vertical="center"/>
    </xf>
    <xf numFmtId="2" fontId="10"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3" borderId="0" xfId="0" applyFill="1"/>
    <xf numFmtId="0" fontId="4" fillId="3" borderId="4" xfId="0" applyFont="1" applyFill="1" applyBorder="1" applyAlignment="1">
      <alignment horizontal="center" vertical="center"/>
    </xf>
    <xf numFmtId="0" fontId="3" fillId="6" borderId="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2" fontId="3" fillId="3" borderId="4" xfId="0" applyNumberFormat="1" applyFont="1" applyFill="1" applyBorder="1" applyAlignment="1">
      <alignment horizontal="center" vertical="center"/>
    </xf>
    <xf numFmtId="0" fontId="8" fillId="7" borderId="4" xfId="0" applyFont="1" applyFill="1" applyBorder="1" applyAlignment="1">
      <alignment horizontal="center" vertical="center"/>
    </xf>
    <xf numFmtId="0" fontId="8" fillId="7" borderId="4" xfId="0" applyFont="1" applyFill="1" applyBorder="1" applyAlignment="1">
      <alignment horizontal="center" vertical="center" wrapText="1"/>
    </xf>
    <xf numFmtId="0" fontId="3" fillId="7" borderId="3" xfId="0" quotePrefix="1" applyFont="1" applyFill="1" applyBorder="1" applyAlignment="1">
      <alignment horizontal="center" vertical="center"/>
    </xf>
    <xf numFmtId="0" fontId="4" fillId="7" borderId="4" xfId="0" applyFont="1" applyFill="1" applyBorder="1" applyAlignment="1">
      <alignment horizontal="center" vertical="center"/>
    </xf>
    <xf numFmtId="0" fontId="5" fillId="7" borderId="4" xfId="0" applyFont="1" applyFill="1" applyBorder="1" applyAlignment="1">
      <alignment horizontal="center" vertical="center"/>
    </xf>
    <xf numFmtId="0" fontId="4" fillId="7" borderId="3" xfId="0" applyFont="1" applyFill="1" applyBorder="1" applyAlignment="1">
      <alignment horizontal="center" vertical="center"/>
    </xf>
    <xf numFmtId="0" fontId="5" fillId="8" borderId="4" xfId="0" applyFont="1" applyFill="1" applyBorder="1" applyAlignment="1">
      <alignment horizontal="center" vertical="center"/>
    </xf>
    <xf numFmtId="0" fontId="8" fillId="8" borderId="4" xfId="0" applyFont="1" applyFill="1" applyBorder="1" applyAlignment="1">
      <alignment horizontal="center" vertical="center" wrapText="1"/>
    </xf>
    <xf numFmtId="0" fontId="3" fillId="8" borderId="3" xfId="0" quotePrefix="1" applyFont="1" applyFill="1" applyBorder="1" applyAlignment="1">
      <alignment horizontal="center" vertical="center"/>
    </xf>
    <xf numFmtId="0" fontId="4" fillId="8" borderId="4" xfId="0" applyFont="1" applyFill="1" applyBorder="1" applyAlignment="1">
      <alignment horizontal="center" vertical="center"/>
    </xf>
    <xf numFmtId="0" fontId="4" fillId="8" borderId="3" xfId="0" applyFont="1" applyFill="1" applyBorder="1" applyAlignment="1">
      <alignment horizontal="center" vertical="center"/>
    </xf>
    <xf numFmtId="0" fontId="5" fillId="9" borderId="4" xfId="0" applyFont="1" applyFill="1" applyBorder="1" applyAlignment="1">
      <alignment horizontal="center" vertical="center"/>
    </xf>
    <xf numFmtId="0" fontId="8" fillId="9" borderId="4" xfId="0" applyFont="1" applyFill="1" applyBorder="1" applyAlignment="1">
      <alignment horizontal="center" vertical="center" wrapText="1"/>
    </xf>
    <xf numFmtId="0" fontId="3" fillId="9" borderId="3" xfId="0" quotePrefix="1" applyFont="1" applyFill="1" applyBorder="1" applyAlignment="1">
      <alignment horizontal="center" vertical="center"/>
    </xf>
    <xf numFmtId="0" fontId="4" fillId="9" borderId="4" xfId="0" applyFont="1" applyFill="1" applyBorder="1" applyAlignment="1">
      <alignment horizontal="center" vertical="center"/>
    </xf>
    <xf numFmtId="0" fontId="4" fillId="9" borderId="3" xfId="0" applyFont="1" applyFill="1" applyBorder="1" applyAlignment="1">
      <alignment horizontal="center" vertical="center"/>
    </xf>
    <xf numFmtId="0" fontId="3" fillId="9" borderId="4" xfId="0" applyFont="1" applyFill="1" applyBorder="1" applyAlignment="1">
      <alignment horizontal="center" vertical="center" wrapText="1"/>
    </xf>
    <xf numFmtId="0" fontId="3" fillId="9" borderId="4"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7" borderId="3" xfId="0" quotePrefix="1" applyFont="1" applyFill="1" applyBorder="1" applyAlignment="1">
      <alignment horizontal="center" vertical="center"/>
    </xf>
    <xf numFmtId="0" fontId="14" fillId="7" borderId="4" xfId="0" applyFont="1" applyFill="1" applyBorder="1" applyAlignment="1">
      <alignment horizontal="center"/>
    </xf>
    <xf numFmtId="0" fontId="10" fillId="8" borderId="3" xfId="0" quotePrefix="1" applyFont="1" applyFill="1" applyBorder="1" applyAlignment="1">
      <alignment horizontal="center" vertical="center"/>
    </xf>
    <xf numFmtId="0" fontId="14" fillId="8" borderId="4" xfId="0" applyFont="1" applyFill="1" applyBorder="1" applyAlignment="1">
      <alignment horizontal="center"/>
    </xf>
    <xf numFmtId="0" fontId="10" fillId="9" borderId="3" xfId="0" quotePrefix="1" applyFont="1" applyFill="1" applyBorder="1" applyAlignment="1">
      <alignment horizontal="center" vertical="center"/>
    </xf>
    <xf numFmtId="0" fontId="14" fillId="9" borderId="4" xfId="0" applyFont="1" applyFill="1" applyBorder="1" applyAlignment="1">
      <alignment horizontal="center"/>
    </xf>
    <xf numFmtId="0" fontId="4" fillId="0" borderId="0" xfId="0" applyFont="1"/>
    <xf numFmtId="0" fontId="3" fillId="0" borderId="0" xfId="0" applyFont="1"/>
    <xf numFmtId="0" fontId="3" fillId="0" borderId="0" xfId="0" applyFont="1" applyFill="1"/>
    <xf numFmtId="0" fontId="0" fillId="0" borderId="0" xfId="0" applyFill="1"/>
    <xf numFmtId="0" fontId="4" fillId="0" borderId="0" xfId="0" applyFont="1" applyFill="1"/>
    <xf numFmtId="0" fontId="3" fillId="0" borderId="0" xfId="0" applyFont="1" applyFill="1" applyAlignment="1">
      <alignment vertical="center"/>
    </xf>
    <xf numFmtId="0" fontId="4" fillId="0" borderId="0" xfId="0" applyFont="1" applyFill="1" applyAlignment="1">
      <alignment vertical="center"/>
    </xf>
    <xf numFmtId="0" fontId="8" fillId="0" borderId="0" xfId="0" applyFont="1" applyAlignment="1">
      <alignment vertical="center"/>
    </xf>
    <xf numFmtId="0" fontId="5" fillId="0" borderId="0" xfId="0" applyFont="1" applyAlignment="1">
      <alignment vertical="center"/>
    </xf>
    <xf numFmtId="0" fontId="3" fillId="10" borderId="0" xfId="0" applyFont="1" applyFill="1" applyAlignment="1">
      <alignment wrapText="1"/>
    </xf>
    <xf numFmtId="0" fontId="0" fillId="10" borderId="0" xfId="0" applyFill="1" applyAlignment="1">
      <alignment wrapText="1"/>
    </xf>
    <xf numFmtId="0" fontId="4" fillId="10" borderId="0" xfId="0" applyFont="1" applyFill="1" applyAlignment="1">
      <alignment horizontal="center"/>
    </xf>
    <xf numFmtId="0" fontId="3" fillId="10" borderId="0" xfId="0" applyFont="1" applyFill="1" applyAlignment="1">
      <alignment vertical="center" wrapText="1"/>
    </xf>
    <xf numFmtId="0" fontId="4" fillId="10" borderId="0" xfId="0" applyFont="1" applyFill="1" applyAlignment="1">
      <alignment vertical="center" wrapText="1"/>
    </xf>
    <xf numFmtId="0" fontId="4" fillId="0" borderId="0" xfId="0" applyFont="1" applyAlignment="1">
      <alignment horizontal="center" wrapText="1"/>
    </xf>
    <xf numFmtId="0" fontId="8" fillId="0" borderId="0" xfId="0" applyFont="1" applyFill="1"/>
    <xf numFmtId="0" fontId="3" fillId="3"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2" fontId="14" fillId="3" borderId="4" xfId="0" applyNumberFormat="1"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2" fontId="1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2" fontId="0" fillId="0" borderId="0" xfId="0" applyNumberFormat="1" applyFill="1" applyAlignment="1">
      <alignment horizontal="center" vertical="center" wrapText="1"/>
    </xf>
    <xf numFmtId="0" fontId="5" fillId="3" borderId="4" xfId="0" applyFont="1" applyFill="1" applyBorder="1" applyAlignment="1">
      <alignment horizontal="center" vertical="center"/>
    </xf>
    <xf numFmtId="2" fontId="3" fillId="0" borderId="0" xfId="0" applyNumberFormat="1" applyFont="1" applyFill="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left" vertical="center"/>
    </xf>
    <xf numFmtId="0" fontId="14" fillId="0" borderId="0" xfId="0" applyFont="1" applyAlignment="1">
      <alignment horizontal="left" vertical="center"/>
    </xf>
    <xf numFmtId="0" fontId="4" fillId="0" borderId="0" xfId="0" applyFont="1" applyFill="1" applyAlignment="1">
      <alignment horizontal="center" vertical="center" wrapText="1"/>
    </xf>
    <xf numFmtId="0" fontId="8" fillId="0" borderId="0" xfId="0" applyFont="1" applyAlignment="1">
      <alignment horizontal="left" vertical="center"/>
    </xf>
    <xf numFmtId="0" fontId="3" fillId="7" borderId="4" xfId="0" applyFont="1" applyFill="1" applyBorder="1" applyAlignment="1">
      <alignment horizontal="center" vertical="center"/>
    </xf>
    <xf numFmtId="0" fontId="4" fillId="7" borderId="4" xfId="0" quotePrefix="1" applyFont="1" applyFill="1" applyBorder="1" applyAlignment="1">
      <alignment horizontal="center" vertical="center" wrapText="1"/>
    </xf>
    <xf numFmtId="0" fontId="14" fillId="0" borderId="0" xfId="0" applyFont="1"/>
    <xf numFmtId="0" fontId="4" fillId="9" borderId="4" xfId="0" quotePrefix="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4" fillId="0" borderId="0" xfId="0" applyFont="1" applyFill="1" applyAlignment="1">
      <alignment wrapText="1"/>
    </xf>
    <xf numFmtId="0" fontId="4" fillId="0" borderId="0" xfId="0" applyFont="1" applyAlignment="1">
      <alignment wrapText="1"/>
    </xf>
    <xf numFmtId="0" fontId="0" fillId="0" borderId="0" xfId="0" applyFill="1" applyAlignment="1">
      <alignment wrapText="1"/>
    </xf>
    <xf numFmtId="0" fontId="3" fillId="0" borderId="0" xfId="0" applyFont="1" applyFill="1" applyAlignment="1">
      <alignment wrapText="1"/>
    </xf>
    <xf numFmtId="0" fontId="3"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Alignment="1">
      <alignment wrapText="1"/>
    </xf>
    <xf numFmtId="0" fontId="19" fillId="0" borderId="0" xfId="0" applyFont="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8" xfId="0" applyFont="1" applyFill="1" applyBorder="1" applyAlignment="1">
      <alignment horizontal="left" vertical="center"/>
    </xf>
    <xf numFmtId="0" fontId="19" fillId="0" borderId="0" xfId="0" applyFont="1" applyFill="1" applyAlignment="1">
      <alignment horizontal="left" vertical="center"/>
    </xf>
    <xf numFmtId="0" fontId="19" fillId="0" borderId="4"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164" fontId="19" fillId="0" borderId="19" xfId="0" applyNumberFormat="1" applyFont="1" applyFill="1" applyBorder="1" applyAlignment="1">
      <alignment horizontal="left" vertical="center"/>
    </xf>
    <xf numFmtId="164" fontId="19" fillId="0" borderId="21" xfId="0" applyNumberFormat="1" applyFont="1" applyFill="1" applyBorder="1" applyAlignment="1">
      <alignment horizontal="left" vertical="center"/>
    </xf>
    <xf numFmtId="0" fontId="20" fillId="0" borderId="0" xfId="0" applyFont="1" applyFill="1" applyAlignment="1">
      <alignment horizontal="left" vertical="center"/>
    </xf>
    <xf numFmtId="0" fontId="3" fillId="3" borderId="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164" fontId="10" fillId="3" borderId="2" xfId="0" applyNumberFormat="1" applyFont="1" applyFill="1" applyBorder="1" applyAlignment="1">
      <alignment horizontal="center" vertical="center" wrapText="1"/>
    </xf>
    <xf numFmtId="164" fontId="10" fillId="3"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3" fillId="3" borderId="9" xfId="0" applyFont="1" applyFill="1" applyBorder="1" applyAlignment="1">
      <alignment horizontal="center"/>
    </xf>
    <xf numFmtId="0" fontId="3" fillId="3" borderId="0" xfId="0" applyFont="1" applyFill="1" applyBorder="1" applyAlignment="1">
      <alignment horizontal="center" vertical="center"/>
    </xf>
    <xf numFmtId="2" fontId="10" fillId="3" borderId="2" xfId="0" applyNumberFormat="1" applyFont="1" applyFill="1" applyBorder="1" applyAlignment="1">
      <alignment horizontal="center" vertical="center" wrapText="1"/>
    </xf>
    <xf numFmtId="2" fontId="10" fillId="3"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3" xfId="0" applyFont="1" applyFill="1" applyBorder="1" applyAlignment="1">
      <alignment horizontal="center" vertical="center" wrapText="1"/>
    </xf>
  </cellXfs>
  <cellStyles count="6">
    <cellStyle name="Komma 2" xfId="4" xr:uid="{00000000-0005-0000-0000-000000000000}"/>
    <cellStyle name="Normal" xfId="0" builtinId="0"/>
    <cellStyle name="Standard 2" xfId="1" xr:uid="{00000000-0005-0000-0000-000002000000}"/>
    <cellStyle name="Standard 2 2" xfId="5" xr:uid="{00000000-0005-0000-0000-000003000000}"/>
    <cellStyle name="Standard 3" xfId="3" xr:uid="{00000000-0005-0000-0000-000004000000}"/>
    <cellStyle name="Standard 4" xfId="2" xr:uid="{00000000-0005-0000-0000-00000500000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FF"/>
      <color rgb="FFCCFFCC"/>
      <color rgb="FFCCECFF"/>
      <color rgb="FFFFFF66"/>
      <color rgb="FFCCFF99"/>
      <color rgb="FFFFCC99"/>
      <color rgb="FF00FFFF"/>
      <color rgb="FFFF99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616640</xdr:colOff>
      <xdr:row>44</xdr:row>
      <xdr:rowOff>0</xdr:rowOff>
    </xdr:from>
    <xdr:to>
      <xdr:col>6</xdr:col>
      <xdr:colOff>448089</xdr:colOff>
      <xdr:row>44</xdr:row>
      <xdr:rowOff>50938</xdr:rowOff>
    </xdr:to>
    <xdr:sp macro="" textlink="">
      <xdr:nvSpPr>
        <xdr:cNvPr id="2" name="AutoShape 25">
          <a:extLst>
            <a:ext uri="{FF2B5EF4-FFF2-40B4-BE49-F238E27FC236}">
              <a16:creationId xmlns:a16="http://schemas.microsoft.com/office/drawing/2014/main" id="{00000000-0008-0000-0000-000002000000}"/>
            </a:ext>
          </a:extLst>
        </xdr:cNvPr>
        <xdr:cNvSpPr>
          <a:spLocks noChangeAspect="1" noChangeArrowheads="1" noTextEdit="1"/>
        </xdr:cNvSpPr>
      </xdr:nvSpPr>
      <xdr:spPr bwMode="auto">
        <a:xfrm>
          <a:off x="5577260" y="7467600"/>
          <a:ext cx="448669" cy="50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616640</xdr:colOff>
      <xdr:row>44</xdr:row>
      <xdr:rowOff>0</xdr:rowOff>
    </xdr:from>
    <xdr:to>
      <xdr:col>14</xdr:col>
      <xdr:colOff>448089</xdr:colOff>
      <xdr:row>44</xdr:row>
      <xdr:rowOff>50938</xdr:rowOff>
    </xdr:to>
    <xdr:sp macro="" textlink="">
      <xdr:nvSpPr>
        <xdr:cNvPr id="4" name="AutoShape 25">
          <a:extLst>
            <a:ext uri="{FF2B5EF4-FFF2-40B4-BE49-F238E27FC236}">
              <a16:creationId xmlns:a16="http://schemas.microsoft.com/office/drawing/2014/main" id="{00000000-0008-0000-0000-000004000000}"/>
            </a:ext>
          </a:extLst>
        </xdr:cNvPr>
        <xdr:cNvSpPr>
          <a:spLocks noChangeAspect="1" noChangeArrowheads="1" noTextEdit="1"/>
        </xdr:cNvSpPr>
      </xdr:nvSpPr>
      <xdr:spPr bwMode="auto">
        <a:xfrm>
          <a:off x="9234860" y="7467600"/>
          <a:ext cx="448669" cy="50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616640</xdr:colOff>
      <xdr:row>28</xdr:row>
      <xdr:rowOff>0</xdr:rowOff>
    </xdr:from>
    <xdr:to>
      <xdr:col>6</xdr:col>
      <xdr:colOff>448089</xdr:colOff>
      <xdr:row>28</xdr:row>
      <xdr:rowOff>50938</xdr:rowOff>
    </xdr:to>
    <xdr:sp macro="" textlink="">
      <xdr:nvSpPr>
        <xdr:cNvPr id="13" name="AutoShape 25">
          <a:extLst>
            <a:ext uri="{FF2B5EF4-FFF2-40B4-BE49-F238E27FC236}">
              <a16:creationId xmlns:a16="http://schemas.microsoft.com/office/drawing/2014/main" id="{00000000-0008-0000-0500-00000D000000}"/>
            </a:ext>
          </a:extLst>
        </xdr:cNvPr>
        <xdr:cNvSpPr>
          <a:spLocks noChangeAspect="1" noChangeArrowheads="1" noTextEdit="1"/>
        </xdr:cNvSpPr>
      </xdr:nvSpPr>
      <xdr:spPr bwMode="auto">
        <a:xfrm>
          <a:off x="6855515" y="7839075"/>
          <a:ext cx="488674" cy="50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4F55-A604-420B-8B47-DAB759C55A10}">
  <dimension ref="B2:D7"/>
  <sheetViews>
    <sheetView tabSelected="1" zoomScale="110" zoomScaleNormal="110" workbookViewId="0">
      <selection activeCell="C7" sqref="C7"/>
    </sheetView>
  </sheetViews>
  <sheetFormatPr defaultRowHeight="12.75" x14ac:dyDescent="0.2"/>
  <cols>
    <col min="1" max="1" width="3.7109375" style="156" customWidth="1"/>
    <col min="2" max="2" width="9.140625" style="156"/>
    <col min="3" max="3" width="49.140625" style="156" customWidth="1"/>
    <col min="4" max="4" width="18.85546875" style="156" customWidth="1"/>
    <col min="5" max="16384" width="9.140625" style="156"/>
  </cols>
  <sheetData>
    <row r="2" spans="2:4" ht="14.25" x14ac:dyDescent="0.2">
      <c r="B2" s="169" t="s">
        <v>294</v>
      </c>
      <c r="C2" s="169"/>
      <c r="D2" s="160"/>
    </row>
    <row r="3" spans="2:4" ht="13.5" thickBot="1" x14ac:dyDescent="0.25">
      <c r="B3" s="160"/>
      <c r="C3" s="160"/>
      <c r="D3" s="160"/>
    </row>
    <row r="4" spans="2:4" x14ac:dyDescent="0.2">
      <c r="B4" s="157" t="s">
        <v>290</v>
      </c>
      <c r="C4" s="158" t="s">
        <v>291</v>
      </c>
      <c r="D4" s="159" t="s">
        <v>292</v>
      </c>
    </row>
    <row r="5" spans="2:4" x14ac:dyDescent="0.2">
      <c r="B5" s="167">
        <v>1</v>
      </c>
      <c r="C5" s="161" t="s">
        <v>293</v>
      </c>
      <c r="D5" s="162" t="s">
        <v>295</v>
      </c>
    </row>
    <row r="6" spans="2:4" ht="63.75" x14ac:dyDescent="0.2">
      <c r="B6" s="167">
        <v>2</v>
      </c>
      <c r="C6" s="163" t="s">
        <v>297</v>
      </c>
      <c r="D6" s="164" t="s">
        <v>296</v>
      </c>
    </row>
    <row r="7" spans="2:4" ht="125.25" customHeight="1" thickBot="1" x14ac:dyDescent="0.25">
      <c r="B7" s="168">
        <v>2.1</v>
      </c>
      <c r="C7" s="165" t="s">
        <v>299</v>
      </c>
      <c r="D7" s="166" t="s">
        <v>298</v>
      </c>
    </row>
  </sheetData>
  <mergeCells count="1">
    <mergeCell ref="B2:C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6"/>
  <sheetViews>
    <sheetView workbookViewId="0">
      <pane xSplit="1" topLeftCell="B1" activePane="topRight" state="frozen"/>
      <selection pane="topRight" activeCell="B13" sqref="B13"/>
    </sheetView>
  </sheetViews>
  <sheetFormatPr defaultColWidth="10.7109375" defaultRowHeight="12.75" x14ac:dyDescent="0.2"/>
  <cols>
    <col min="1" max="1" width="45.7109375" style="49" customWidth="1"/>
    <col min="2" max="2" width="45.7109375" style="56" customWidth="1"/>
    <col min="3" max="3" width="45.7109375" customWidth="1"/>
  </cols>
  <sheetData>
    <row r="1" spans="1:3" ht="25.5" x14ac:dyDescent="0.2">
      <c r="A1" s="116" t="s">
        <v>73</v>
      </c>
      <c r="B1" s="116" t="s">
        <v>128</v>
      </c>
      <c r="C1" s="116" t="s">
        <v>166</v>
      </c>
    </row>
    <row r="2" spans="1:3" x14ac:dyDescent="0.2">
      <c r="A2" s="50"/>
      <c r="B2" s="50"/>
    </row>
    <row r="3" spans="1:3" x14ac:dyDescent="0.2">
      <c r="A3" s="117" t="s">
        <v>74</v>
      </c>
      <c r="B3" s="118"/>
      <c r="C3" s="118"/>
    </row>
    <row r="4" spans="1:3" x14ac:dyDescent="0.2">
      <c r="A4" s="49" t="s">
        <v>75</v>
      </c>
      <c r="B4" s="57">
        <v>5</v>
      </c>
      <c r="C4" s="121"/>
    </row>
    <row r="5" spans="1:3" x14ac:dyDescent="0.2">
      <c r="A5" s="49" t="s">
        <v>76</v>
      </c>
      <c r="B5" s="57">
        <v>5</v>
      </c>
      <c r="C5" s="121"/>
    </row>
    <row r="6" spans="1:3" x14ac:dyDescent="0.2">
      <c r="A6" s="49" t="s">
        <v>77</v>
      </c>
      <c r="B6" s="57">
        <v>5</v>
      </c>
      <c r="C6" s="121"/>
    </row>
    <row r="7" spans="1:3" x14ac:dyDescent="0.2">
      <c r="A7" s="50" t="s">
        <v>171</v>
      </c>
      <c r="C7" s="145"/>
    </row>
    <row r="8" spans="1:3" ht="25.5" x14ac:dyDescent="0.2">
      <c r="A8" s="119" t="s">
        <v>106</v>
      </c>
      <c r="B8" s="118"/>
      <c r="C8" s="118"/>
    </row>
    <row r="9" spans="1:3" x14ac:dyDescent="0.2">
      <c r="A9" s="50" t="s">
        <v>171</v>
      </c>
      <c r="B9"/>
    </row>
    <row r="10" spans="1:3" x14ac:dyDescent="0.2">
      <c r="A10" s="53" t="s">
        <v>112</v>
      </c>
      <c r="B10" s="56">
        <v>1</v>
      </c>
      <c r="C10" s="121"/>
    </row>
    <row r="11" spans="1:3" x14ac:dyDescent="0.2">
      <c r="A11" s="50" t="s">
        <v>171</v>
      </c>
      <c r="B11"/>
    </row>
    <row r="12" spans="1:3" x14ac:dyDescent="0.2">
      <c r="A12" s="53" t="s">
        <v>117</v>
      </c>
      <c r="B12" s="56" t="s">
        <v>223</v>
      </c>
      <c r="C12" s="121"/>
    </row>
    <row r="13" spans="1:3" x14ac:dyDescent="0.2">
      <c r="A13" s="53" t="s">
        <v>118</v>
      </c>
      <c r="B13" s="57" t="s">
        <v>224</v>
      </c>
      <c r="C13" s="146"/>
    </row>
    <row r="14" spans="1:3" ht="25.5" x14ac:dyDescent="0.2">
      <c r="A14" s="53" t="s">
        <v>119</v>
      </c>
      <c r="B14" s="121" t="s">
        <v>225</v>
      </c>
      <c r="C14" s="146"/>
    </row>
    <row r="15" spans="1:3" x14ac:dyDescent="0.2">
      <c r="A15" s="53" t="s">
        <v>120</v>
      </c>
      <c r="B15" s="56">
        <v>7</v>
      </c>
      <c r="C15" s="56"/>
    </row>
    <row r="16" spans="1:3" x14ac:dyDescent="0.2">
      <c r="A16" s="50" t="s">
        <v>171</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63"/>
  <sheetViews>
    <sheetView workbookViewId="0">
      <selection activeCell="B2" sqref="B2"/>
    </sheetView>
  </sheetViews>
  <sheetFormatPr defaultColWidth="10.7109375" defaultRowHeight="12.75" x14ac:dyDescent="0.2"/>
  <cols>
    <col min="2" max="2" width="153.42578125" customWidth="1"/>
  </cols>
  <sheetData>
    <row r="1" spans="1:2" ht="38.25" x14ac:dyDescent="0.2">
      <c r="B1" s="155" t="s">
        <v>289</v>
      </c>
    </row>
    <row r="3" spans="1:2" x14ac:dyDescent="0.2">
      <c r="A3" s="108" t="s">
        <v>174</v>
      </c>
    </row>
    <row r="4" spans="1:2" x14ac:dyDescent="0.2">
      <c r="A4" s="107" t="s">
        <v>226</v>
      </c>
    </row>
    <row r="5" spans="1:2" x14ac:dyDescent="0.2">
      <c r="A5" s="107"/>
    </row>
    <row r="6" spans="1:2" x14ac:dyDescent="0.2">
      <c r="A6" s="108" t="s">
        <v>287</v>
      </c>
    </row>
    <row r="7" spans="1:2" ht="25.5" x14ac:dyDescent="0.2">
      <c r="A7" s="107" t="s">
        <v>279</v>
      </c>
      <c r="B7" s="148" t="s">
        <v>288</v>
      </c>
    </row>
    <row r="9" spans="1:2" x14ac:dyDescent="0.2">
      <c r="A9" s="109" t="s">
        <v>175</v>
      </c>
      <c r="B9" s="110"/>
    </row>
    <row r="10" spans="1:2" x14ac:dyDescent="0.2">
      <c r="A10" s="110"/>
      <c r="B10" s="109" t="s">
        <v>227</v>
      </c>
    </row>
    <row r="11" spans="1:2" ht="25.5" x14ac:dyDescent="0.2">
      <c r="A11" s="110"/>
      <c r="B11" s="147" t="s">
        <v>246</v>
      </c>
    </row>
    <row r="12" spans="1:2" ht="25.5" x14ac:dyDescent="0.2">
      <c r="A12" s="110"/>
      <c r="B12" s="147" t="s">
        <v>247</v>
      </c>
    </row>
    <row r="13" spans="1:2" x14ac:dyDescent="0.2">
      <c r="A13" s="110"/>
      <c r="B13" s="147" t="s">
        <v>248</v>
      </c>
    </row>
    <row r="14" spans="1:2" ht="25.5" x14ac:dyDescent="0.2">
      <c r="A14" s="110"/>
      <c r="B14" s="147" t="s">
        <v>249</v>
      </c>
    </row>
    <row r="15" spans="1:2" x14ac:dyDescent="0.2">
      <c r="A15" s="110"/>
      <c r="B15" s="148" t="s">
        <v>250</v>
      </c>
    </row>
    <row r="16" spans="1:2" x14ac:dyDescent="0.2">
      <c r="A16" s="110"/>
      <c r="B16" s="149"/>
    </row>
    <row r="17" spans="1:2" x14ac:dyDescent="0.2">
      <c r="A17" s="110"/>
      <c r="B17" s="150" t="s">
        <v>228</v>
      </c>
    </row>
    <row r="18" spans="1:2" x14ac:dyDescent="0.2">
      <c r="A18" s="110"/>
      <c r="B18" s="147" t="s">
        <v>251</v>
      </c>
    </row>
    <row r="19" spans="1:2" ht="25.5" x14ac:dyDescent="0.2">
      <c r="A19" s="110"/>
      <c r="B19" s="147" t="s">
        <v>252</v>
      </c>
    </row>
    <row r="20" spans="1:2" x14ac:dyDescent="0.2">
      <c r="A20" s="110"/>
      <c r="B20" s="147" t="s">
        <v>253</v>
      </c>
    </row>
    <row r="21" spans="1:2" x14ac:dyDescent="0.2">
      <c r="A21" s="110"/>
      <c r="B21" s="147" t="s">
        <v>254</v>
      </c>
    </row>
    <row r="22" spans="1:2" x14ac:dyDescent="0.2">
      <c r="A22" s="110"/>
      <c r="B22" s="147" t="s">
        <v>255</v>
      </c>
    </row>
    <row r="23" spans="1:2" x14ac:dyDescent="0.2">
      <c r="A23" s="110"/>
      <c r="B23" s="148" t="s">
        <v>256</v>
      </c>
    </row>
    <row r="24" spans="1:2" x14ac:dyDescent="0.2">
      <c r="A24" s="110"/>
      <c r="B24" s="148"/>
    </row>
    <row r="25" spans="1:2" x14ac:dyDescent="0.2">
      <c r="A25" s="110"/>
      <c r="B25" s="150" t="s">
        <v>229</v>
      </c>
    </row>
    <row r="26" spans="1:2" x14ac:dyDescent="0.2">
      <c r="A26" s="110"/>
      <c r="B26" s="147" t="s">
        <v>257</v>
      </c>
    </row>
    <row r="27" spans="1:2" ht="25.5" x14ac:dyDescent="0.2">
      <c r="A27" s="110"/>
      <c r="B27" s="147" t="s">
        <v>258</v>
      </c>
    </row>
    <row r="28" spans="1:2" ht="25.5" x14ac:dyDescent="0.2">
      <c r="A28" s="110"/>
      <c r="B28" s="147" t="s">
        <v>259</v>
      </c>
    </row>
    <row r="29" spans="1:2" ht="25.5" x14ac:dyDescent="0.2">
      <c r="A29" s="110"/>
      <c r="B29" s="147" t="s">
        <v>260</v>
      </c>
    </row>
    <row r="30" spans="1:2" x14ac:dyDescent="0.2">
      <c r="A30" s="110"/>
      <c r="B30" s="148" t="s">
        <v>261</v>
      </c>
    </row>
    <row r="31" spans="1:2" x14ac:dyDescent="0.2">
      <c r="A31" s="110"/>
      <c r="B31" s="110"/>
    </row>
    <row r="32" spans="1:2" x14ac:dyDescent="0.2">
      <c r="A32" s="109" t="s">
        <v>176</v>
      </c>
      <c r="B32" s="110"/>
    </row>
    <row r="33" spans="1:2" x14ac:dyDescent="0.2">
      <c r="B33" s="51" t="s">
        <v>230</v>
      </c>
    </row>
    <row r="34" spans="1:2" x14ac:dyDescent="0.2">
      <c r="A34" s="57" t="s">
        <v>231</v>
      </c>
      <c r="B34" s="148" t="s">
        <v>262</v>
      </c>
    </row>
    <row r="35" spans="1:2" ht="38.25" x14ac:dyDescent="0.2">
      <c r="A35" s="57" t="s">
        <v>222</v>
      </c>
      <c r="B35" s="148" t="s">
        <v>263</v>
      </c>
    </row>
    <row r="36" spans="1:2" ht="38.25" x14ac:dyDescent="0.2">
      <c r="A36" s="57" t="s">
        <v>232</v>
      </c>
      <c r="B36" s="148" t="s">
        <v>264</v>
      </c>
    </row>
    <row r="37" spans="1:2" ht="38.25" x14ac:dyDescent="0.2">
      <c r="A37" s="57">
        <v>5</v>
      </c>
      <c r="B37" s="148" t="s">
        <v>265</v>
      </c>
    </row>
    <row r="38" spans="1:2" ht="25.5" x14ac:dyDescent="0.2">
      <c r="A38" s="57" t="s">
        <v>233</v>
      </c>
      <c r="B38" s="148" t="s">
        <v>266</v>
      </c>
    </row>
    <row r="39" spans="1:2" ht="25.5" x14ac:dyDescent="0.2">
      <c r="A39" s="57" t="s">
        <v>234</v>
      </c>
      <c r="B39" s="148" t="s">
        <v>267</v>
      </c>
    </row>
    <row r="40" spans="1:2" ht="25.5" x14ac:dyDescent="0.2">
      <c r="A40" s="57" t="s">
        <v>235</v>
      </c>
      <c r="B40" s="148" t="s">
        <v>268</v>
      </c>
    </row>
    <row r="41" spans="1:2" ht="25.5" x14ac:dyDescent="0.2">
      <c r="A41" s="57">
        <v>6</v>
      </c>
      <c r="B41" s="148" t="s">
        <v>269</v>
      </c>
    </row>
    <row r="42" spans="1:2" ht="25.5" x14ac:dyDescent="0.2">
      <c r="A42" s="57">
        <v>7</v>
      </c>
      <c r="B42" s="148" t="s">
        <v>270</v>
      </c>
    </row>
    <row r="44" spans="1:2" x14ac:dyDescent="0.2">
      <c r="B44" s="51" t="s">
        <v>236</v>
      </c>
    </row>
    <row r="45" spans="1:2" ht="25.5" x14ac:dyDescent="0.2">
      <c r="B45" s="148" t="s">
        <v>271</v>
      </c>
    </row>
    <row r="46" spans="1:2" x14ac:dyDescent="0.2">
      <c r="B46" s="51" t="s">
        <v>237</v>
      </c>
    </row>
    <row r="47" spans="1:2" ht="25.5" x14ac:dyDescent="0.2">
      <c r="B47" s="148" t="s">
        <v>272</v>
      </c>
    </row>
    <row r="48" spans="1:2" x14ac:dyDescent="0.2">
      <c r="B48" s="51" t="s">
        <v>238</v>
      </c>
    </row>
    <row r="49" spans="1:2" ht="25.5" x14ac:dyDescent="0.2">
      <c r="B49" s="148" t="s">
        <v>273</v>
      </c>
    </row>
    <row r="50" spans="1:2" x14ac:dyDescent="0.2">
      <c r="B50" s="51" t="s">
        <v>239</v>
      </c>
    </row>
    <row r="51" spans="1:2" ht="38.25" x14ac:dyDescent="0.2">
      <c r="B51" s="148" t="s">
        <v>274</v>
      </c>
    </row>
    <row r="52" spans="1:2" x14ac:dyDescent="0.2">
      <c r="B52" s="51" t="s">
        <v>240</v>
      </c>
    </row>
    <row r="53" spans="1:2" ht="25.5" x14ac:dyDescent="0.2">
      <c r="B53" s="148" t="s">
        <v>275</v>
      </c>
    </row>
    <row r="54" spans="1:2" x14ac:dyDescent="0.2">
      <c r="B54" s="51" t="s">
        <v>241</v>
      </c>
    </row>
    <row r="55" spans="1:2" ht="25.5" x14ac:dyDescent="0.2">
      <c r="B55" s="148" t="s">
        <v>276</v>
      </c>
    </row>
    <row r="56" spans="1:2" ht="51" x14ac:dyDescent="0.2">
      <c r="B56" s="148" t="s">
        <v>277</v>
      </c>
    </row>
    <row r="57" spans="1:2" x14ac:dyDescent="0.2">
      <c r="B57" s="51" t="s">
        <v>242</v>
      </c>
    </row>
    <row r="58" spans="1:2" ht="25.5" x14ac:dyDescent="0.2">
      <c r="B58" s="148" t="s">
        <v>278</v>
      </c>
    </row>
    <row r="59" spans="1:2" x14ac:dyDescent="0.2">
      <c r="B59" s="148"/>
    </row>
    <row r="60" spans="1:2" x14ac:dyDescent="0.2">
      <c r="A60" s="108" t="s">
        <v>172</v>
      </c>
      <c r="B60" s="52"/>
    </row>
    <row r="61" spans="1:2" x14ac:dyDescent="0.2">
      <c r="B61" s="109"/>
    </row>
    <row r="62" spans="1:2" x14ac:dyDescent="0.2">
      <c r="B62" s="51" t="s">
        <v>173</v>
      </c>
    </row>
    <row r="63" spans="1:2" x14ac:dyDescent="0.2">
      <c r="B63" s="111" t="s">
        <v>171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zoomScale="80" zoomScaleNormal="80" workbookViewId="0">
      <pane xSplit="1" topLeftCell="B1" activePane="topRight" state="frozen"/>
      <selection pane="topRight" activeCell="B5" sqref="B5"/>
    </sheetView>
  </sheetViews>
  <sheetFormatPr defaultColWidth="9.140625" defaultRowHeight="12.75" x14ac:dyDescent="0.2"/>
  <cols>
    <col min="1" max="1" width="18.7109375" style="6" customWidth="1"/>
    <col min="2" max="2" width="18.7109375" style="7" customWidth="1"/>
    <col min="3" max="5" width="18.7109375" style="6" customWidth="1"/>
    <col min="6" max="15" width="9.85546875" style="6" customWidth="1"/>
    <col min="16" max="26" width="9.85546875" style="1" customWidth="1"/>
    <col min="27" max="16384" width="9.140625" style="1"/>
  </cols>
  <sheetData>
    <row r="1" spans="1:26" ht="13.15" customHeight="1" x14ac:dyDescent="0.2">
      <c r="F1" s="170" t="s">
        <v>34</v>
      </c>
      <c r="G1" s="171"/>
      <c r="H1" s="171"/>
      <c r="I1" s="171"/>
      <c r="J1" s="171"/>
      <c r="K1" s="171"/>
      <c r="L1" s="171"/>
      <c r="M1" s="171"/>
      <c r="N1" s="171"/>
      <c r="O1" s="171"/>
      <c r="P1" s="171"/>
      <c r="Q1" s="171"/>
      <c r="R1" s="171"/>
      <c r="S1" s="171"/>
      <c r="T1" s="171"/>
      <c r="U1" s="171"/>
      <c r="V1" s="171"/>
      <c r="W1" s="171"/>
      <c r="X1" s="171"/>
      <c r="Y1" s="171"/>
      <c r="Z1" s="172"/>
    </row>
    <row r="2" spans="1:26" x14ac:dyDescent="0.2">
      <c r="F2" s="173"/>
      <c r="G2" s="174"/>
      <c r="H2" s="174"/>
      <c r="I2" s="174"/>
      <c r="J2" s="174"/>
      <c r="K2" s="174"/>
      <c r="L2" s="174"/>
      <c r="M2" s="174"/>
      <c r="N2" s="174"/>
      <c r="O2" s="174"/>
      <c r="P2" s="174"/>
      <c r="Q2" s="174"/>
      <c r="R2" s="174"/>
      <c r="S2" s="174"/>
      <c r="T2" s="174"/>
      <c r="U2" s="174"/>
      <c r="V2" s="174"/>
      <c r="W2" s="174"/>
      <c r="X2" s="174"/>
      <c r="Y2" s="174"/>
      <c r="Z2" s="175"/>
    </row>
    <row r="3" spans="1:26" ht="43.9" customHeight="1" x14ac:dyDescent="0.2">
      <c r="A3" s="14"/>
      <c r="B3" s="3"/>
      <c r="C3" s="2"/>
      <c r="D3" s="2"/>
      <c r="E3" s="2"/>
      <c r="F3" s="189" t="s">
        <v>57</v>
      </c>
      <c r="G3" s="200"/>
      <c r="H3" s="201" t="s">
        <v>25</v>
      </c>
      <c r="I3" s="202"/>
      <c r="J3" s="202"/>
      <c r="K3" s="202"/>
      <c r="L3" s="202"/>
      <c r="M3" s="202"/>
      <c r="N3" s="202"/>
      <c r="O3" s="203"/>
      <c r="P3" s="170" t="s">
        <v>69</v>
      </c>
      <c r="Q3" s="171"/>
      <c r="R3" s="171"/>
      <c r="S3" s="171"/>
      <c r="T3" s="171"/>
      <c r="U3" s="171"/>
      <c r="V3" s="171"/>
      <c r="W3" s="171"/>
      <c r="X3" s="171"/>
      <c r="Y3" s="171"/>
      <c r="Z3" s="172"/>
    </row>
    <row r="4" spans="1:26" ht="13.9" customHeight="1" x14ac:dyDescent="0.2">
      <c r="A4" s="11"/>
      <c r="B4" s="3"/>
      <c r="C4" s="11"/>
      <c r="D4" s="11"/>
      <c r="E4" s="1"/>
      <c r="F4" s="190" t="s">
        <v>17</v>
      </c>
      <c r="G4" s="191"/>
      <c r="H4" s="170" t="s">
        <v>1</v>
      </c>
      <c r="I4" s="172"/>
      <c r="J4" s="170" t="s">
        <v>2</v>
      </c>
      <c r="K4" s="172"/>
      <c r="L4" s="170" t="s">
        <v>15</v>
      </c>
      <c r="M4" s="172"/>
      <c r="N4" s="170" t="s">
        <v>16</v>
      </c>
      <c r="O4" s="172"/>
      <c r="P4" s="173"/>
      <c r="Q4" s="174"/>
      <c r="R4" s="174"/>
      <c r="S4" s="174"/>
      <c r="T4" s="174"/>
      <c r="U4" s="174"/>
      <c r="V4" s="174"/>
      <c r="W4" s="174"/>
      <c r="X4" s="174"/>
      <c r="Y4" s="174"/>
      <c r="Z4" s="175"/>
    </row>
    <row r="5" spans="1:26" ht="55.9" customHeight="1" x14ac:dyDescent="0.2">
      <c r="A5" s="11"/>
      <c r="B5" s="3"/>
      <c r="C5" s="11"/>
      <c r="E5" s="46"/>
      <c r="F5" s="192"/>
      <c r="G5" s="193"/>
      <c r="H5" s="198"/>
      <c r="I5" s="199"/>
      <c r="J5" s="198"/>
      <c r="K5" s="199"/>
      <c r="L5" s="198"/>
      <c r="M5" s="199"/>
      <c r="N5" s="198"/>
      <c r="O5" s="199"/>
      <c r="P5" s="190" t="s">
        <v>66</v>
      </c>
      <c r="Q5" s="191"/>
      <c r="R5" s="190" t="s">
        <v>67</v>
      </c>
      <c r="S5" s="191"/>
      <c r="T5" s="191" t="s">
        <v>68</v>
      </c>
      <c r="U5" s="190" t="s">
        <v>164</v>
      </c>
      <c r="V5" s="196"/>
      <c r="W5" s="191"/>
      <c r="X5" s="190" t="s">
        <v>165</v>
      </c>
      <c r="Y5" s="196"/>
      <c r="Z5" s="191"/>
    </row>
    <row r="6" spans="1:26" ht="13.9" customHeight="1" x14ac:dyDescent="0.2">
      <c r="B6" s="72" t="s">
        <v>58</v>
      </c>
      <c r="C6" s="30" t="s">
        <v>59</v>
      </c>
      <c r="D6" s="73"/>
      <c r="E6" s="1"/>
      <c r="F6" s="192"/>
      <c r="G6" s="193"/>
      <c r="H6" s="173"/>
      <c r="I6" s="175"/>
      <c r="J6" s="173"/>
      <c r="K6" s="175"/>
      <c r="L6" s="173"/>
      <c r="M6" s="175"/>
      <c r="N6" s="173"/>
      <c r="O6" s="175"/>
      <c r="P6" s="194"/>
      <c r="Q6" s="195"/>
      <c r="R6" s="194"/>
      <c r="S6" s="195"/>
      <c r="T6" s="195"/>
      <c r="U6" s="194"/>
      <c r="V6" s="197"/>
      <c r="W6" s="195"/>
      <c r="X6" s="194"/>
      <c r="Y6" s="197"/>
      <c r="Z6" s="195"/>
    </row>
    <row r="7" spans="1:26" ht="34.9" customHeight="1" x14ac:dyDescent="0.2">
      <c r="A7" s="41" t="s">
        <v>27</v>
      </c>
      <c r="B7" s="41" t="s">
        <v>0</v>
      </c>
      <c r="C7" s="42" t="s">
        <v>13</v>
      </c>
      <c r="D7" s="42" t="s">
        <v>14</v>
      </c>
      <c r="E7" s="42" t="s">
        <v>24</v>
      </c>
      <c r="F7" s="15" t="s">
        <v>3</v>
      </c>
      <c r="G7" s="22" t="s">
        <v>4</v>
      </c>
      <c r="H7" s="15" t="s">
        <v>3</v>
      </c>
      <c r="I7" s="22" t="s">
        <v>4</v>
      </c>
      <c r="J7" s="22" t="s">
        <v>3</v>
      </c>
      <c r="K7" s="22" t="s">
        <v>4</v>
      </c>
      <c r="L7" s="22" t="s">
        <v>3</v>
      </c>
      <c r="M7" s="22" t="s">
        <v>4</v>
      </c>
      <c r="N7" s="22" t="s">
        <v>3</v>
      </c>
      <c r="O7" s="22" t="s">
        <v>4</v>
      </c>
      <c r="P7" s="32" t="s">
        <v>65</v>
      </c>
      <c r="Q7" s="33" t="s">
        <v>64</v>
      </c>
      <c r="R7" s="33" t="s">
        <v>65</v>
      </c>
      <c r="S7" s="33" t="s">
        <v>64</v>
      </c>
      <c r="T7" s="33" t="s">
        <v>64</v>
      </c>
      <c r="U7" s="33">
        <v>1</v>
      </c>
      <c r="V7" s="55">
        <v>2</v>
      </c>
      <c r="W7" s="33">
        <v>3</v>
      </c>
      <c r="X7" s="55">
        <v>1</v>
      </c>
      <c r="Y7" s="55">
        <v>2</v>
      </c>
      <c r="Z7" s="55">
        <v>3</v>
      </c>
    </row>
    <row r="8" spans="1:26" x14ac:dyDescent="0.2">
      <c r="A8" s="16" t="s">
        <v>37</v>
      </c>
      <c r="B8" s="16" t="s">
        <v>134</v>
      </c>
      <c r="C8" s="43"/>
      <c r="D8" s="43"/>
      <c r="E8" s="44"/>
      <c r="F8" s="58">
        <f>MIN(H8:O8)</f>
        <v>0</v>
      </c>
      <c r="G8" s="59">
        <f>MAX(H8:O8)</f>
        <v>0</v>
      </c>
      <c r="H8" s="60"/>
      <c r="I8" s="61"/>
      <c r="J8" s="60"/>
      <c r="K8" s="61"/>
      <c r="L8" s="59"/>
      <c r="M8" s="59"/>
      <c r="N8" s="59"/>
      <c r="O8" s="59"/>
      <c r="P8" s="59"/>
      <c r="Q8" s="59"/>
      <c r="R8" s="59"/>
      <c r="S8" s="59"/>
      <c r="T8" s="59"/>
      <c r="U8" s="59"/>
      <c r="V8" s="59"/>
      <c r="W8" s="59"/>
      <c r="X8" s="59"/>
      <c r="Y8" s="59"/>
      <c r="Z8" s="59"/>
    </row>
    <row r="9" spans="1:26" x14ac:dyDescent="0.2">
      <c r="A9" s="16" t="s">
        <v>38</v>
      </c>
      <c r="B9" s="16" t="s">
        <v>134</v>
      </c>
      <c r="C9" s="43"/>
      <c r="D9" s="43"/>
      <c r="E9" s="44"/>
      <c r="F9" s="58">
        <f t="shared" ref="F9:F26" si="0">MIN(H9:O9)</f>
        <v>0</v>
      </c>
      <c r="G9" s="59">
        <f t="shared" ref="G9:G26" si="1">MAX(H9:O9)</f>
        <v>0</v>
      </c>
      <c r="H9" s="60"/>
      <c r="I9" s="61"/>
      <c r="J9" s="60"/>
      <c r="K9" s="61"/>
      <c r="L9" s="59"/>
      <c r="M9" s="59"/>
      <c r="N9" s="59"/>
      <c r="O9" s="59"/>
      <c r="P9" s="59"/>
      <c r="Q9" s="59"/>
      <c r="R9" s="59"/>
      <c r="S9" s="59"/>
      <c r="T9" s="59"/>
      <c r="U9" s="59"/>
      <c r="V9" s="59"/>
      <c r="W9" s="59"/>
      <c r="X9" s="59"/>
      <c r="Y9" s="59"/>
      <c r="Z9" s="59"/>
    </row>
    <row r="10" spans="1:26" x14ac:dyDescent="0.2">
      <c r="A10" s="16" t="s">
        <v>39</v>
      </c>
      <c r="B10" s="16" t="s">
        <v>134</v>
      </c>
      <c r="C10" s="43"/>
      <c r="D10" s="43"/>
      <c r="E10" s="44"/>
      <c r="F10" s="58">
        <f t="shared" si="0"/>
        <v>0</v>
      </c>
      <c r="G10" s="59">
        <f t="shared" si="1"/>
        <v>0</v>
      </c>
      <c r="H10" s="60"/>
      <c r="I10" s="61"/>
      <c r="J10" s="60"/>
      <c r="K10" s="61"/>
      <c r="L10" s="59"/>
      <c r="M10" s="59"/>
      <c r="N10" s="59"/>
      <c r="O10" s="59"/>
      <c r="P10" s="59"/>
      <c r="Q10" s="59"/>
      <c r="R10" s="59"/>
      <c r="S10" s="59"/>
      <c r="T10" s="59"/>
      <c r="U10" s="59"/>
      <c r="V10" s="59"/>
      <c r="W10" s="59"/>
      <c r="X10" s="59"/>
      <c r="Y10" s="59"/>
      <c r="Z10" s="59"/>
    </row>
    <row r="11" spans="1:26" x14ac:dyDescent="0.2">
      <c r="A11" s="16" t="s">
        <v>40</v>
      </c>
      <c r="B11" s="16" t="s">
        <v>134</v>
      </c>
      <c r="C11" s="43"/>
      <c r="D11" s="43"/>
      <c r="E11" s="44"/>
      <c r="F11" s="58">
        <f t="shared" si="0"/>
        <v>0</v>
      </c>
      <c r="G11" s="59">
        <f t="shared" si="1"/>
        <v>0</v>
      </c>
      <c r="H11" s="60"/>
      <c r="I11" s="61"/>
      <c r="J11" s="60"/>
      <c r="K11" s="61"/>
      <c r="L11" s="59"/>
      <c r="M11" s="59"/>
      <c r="N11" s="59"/>
      <c r="O11" s="59"/>
      <c r="P11" s="59"/>
      <c r="Q11" s="59"/>
      <c r="R11" s="59"/>
      <c r="S11" s="59"/>
      <c r="T11" s="59"/>
      <c r="U11" s="59"/>
      <c r="V11" s="59"/>
      <c r="W11" s="59"/>
      <c r="X11" s="59"/>
      <c r="Y11" s="59"/>
      <c r="Z11" s="59"/>
    </row>
    <row r="12" spans="1:26" x14ac:dyDescent="0.2">
      <c r="A12" s="16" t="s">
        <v>41</v>
      </c>
      <c r="B12" s="16" t="s">
        <v>134</v>
      </c>
      <c r="C12" s="43"/>
      <c r="D12" s="43"/>
      <c r="E12" s="44"/>
      <c r="F12" s="58">
        <f t="shared" si="0"/>
        <v>0</v>
      </c>
      <c r="G12" s="59">
        <f t="shared" si="1"/>
        <v>0</v>
      </c>
      <c r="H12" s="60"/>
      <c r="I12" s="61"/>
      <c r="J12" s="60"/>
      <c r="K12" s="61"/>
      <c r="L12" s="59"/>
      <c r="M12" s="59"/>
      <c r="N12" s="59"/>
      <c r="O12" s="59"/>
      <c r="P12" s="59"/>
      <c r="Q12" s="59"/>
      <c r="R12" s="59"/>
      <c r="S12" s="59"/>
      <c r="T12" s="59"/>
      <c r="U12" s="59"/>
      <c r="V12" s="59"/>
      <c r="W12" s="59"/>
      <c r="X12" s="59"/>
      <c r="Y12" s="59"/>
      <c r="Z12" s="59"/>
    </row>
    <row r="13" spans="1:26" x14ac:dyDescent="0.2">
      <c r="A13" s="16" t="s">
        <v>42</v>
      </c>
      <c r="B13" s="16" t="s">
        <v>134</v>
      </c>
      <c r="C13" s="43"/>
      <c r="D13" s="43"/>
      <c r="E13" s="44"/>
      <c r="F13" s="58">
        <f t="shared" si="0"/>
        <v>0</v>
      </c>
      <c r="G13" s="59">
        <f t="shared" si="1"/>
        <v>0</v>
      </c>
      <c r="H13" s="60"/>
      <c r="I13" s="61"/>
      <c r="J13" s="60"/>
      <c r="K13" s="61"/>
      <c r="L13" s="59"/>
      <c r="M13" s="59"/>
      <c r="N13" s="59"/>
      <c r="O13" s="59"/>
      <c r="P13" s="59"/>
      <c r="Q13" s="59"/>
      <c r="R13" s="59"/>
      <c r="S13" s="59"/>
      <c r="T13" s="59"/>
      <c r="U13" s="59"/>
      <c r="V13" s="59"/>
      <c r="W13" s="59"/>
      <c r="X13" s="59"/>
      <c r="Y13" s="59"/>
      <c r="Z13" s="59"/>
    </row>
    <row r="14" spans="1:26" x14ac:dyDescent="0.2">
      <c r="A14" s="16" t="s">
        <v>43</v>
      </c>
      <c r="B14" s="16" t="s">
        <v>134</v>
      </c>
      <c r="C14" s="43"/>
      <c r="D14" s="43"/>
      <c r="E14" s="44"/>
      <c r="F14" s="58">
        <f t="shared" si="0"/>
        <v>0</v>
      </c>
      <c r="G14" s="59">
        <f t="shared" si="1"/>
        <v>0</v>
      </c>
      <c r="H14" s="60"/>
      <c r="I14" s="61"/>
      <c r="J14" s="60"/>
      <c r="K14" s="61"/>
      <c r="L14" s="59"/>
      <c r="M14" s="59"/>
      <c r="N14" s="59"/>
      <c r="O14" s="59"/>
      <c r="P14" s="59"/>
      <c r="Q14" s="59"/>
      <c r="R14" s="59"/>
      <c r="S14" s="59"/>
      <c r="T14" s="59"/>
      <c r="U14" s="59"/>
      <c r="V14" s="59"/>
      <c r="W14" s="59"/>
      <c r="X14" s="59"/>
      <c r="Y14" s="59"/>
      <c r="Z14" s="59"/>
    </row>
    <row r="15" spans="1:26" x14ac:dyDescent="0.2">
      <c r="A15" s="16" t="s">
        <v>44</v>
      </c>
      <c r="B15" s="16" t="s">
        <v>134</v>
      </c>
      <c r="C15" s="43"/>
      <c r="D15" s="43"/>
      <c r="E15" s="44"/>
      <c r="F15" s="58">
        <f t="shared" si="0"/>
        <v>0</v>
      </c>
      <c r="G15" s="59">
        <f t="shared" si="1"/>
        <v>0</v>
      </c>
      <c r="H15" s="60"/>
      <c r="I15" s="61"/>
      <c r="J15" s="60"/>
      <c r="K15" s="61"/>
      <c r="L15" s="59"/>
      <c r="M15" s="59"/>
      <c r="N15" s="59"/>
      <c r="O15" s="59"/>
      <c r="P15" s="59"/>
      <c r="Q15" s="59"/>
      <c r="R15" s="59"/>
      <c r="S15" s="59"/>
      <c r="T15" s="59"/>
      <c r="U15" s="59"/>
      <c r="V15" s="59"/>
      <c r="W15" s="59"/>
      <c r="X15" s="59"/>
      <c r="Y15" s="59"/>
      <c r="Z15" s="59"/>
    </row>
    <row r="16" spans="1:26" x14ac:dyDescent="0.2">
      <c r="A16" s="16" t="s">
        <v>45</v>
      </c>
      <c r="B16" s="16" t="s">
        <v>134</v>
      </c>
      <c r="C16" s="43"/>
      <c r="D16" s="43"/>
      <c r="E16" s="44"/>
      <c r="F16" s="58">
        <f t="shared" si="0"/>
        <v>0</v>
      </c>
      <c r="G16" s="59">
        <f t="shared" si="1"/>
        <v>0</v>
      </c>
      <c r="H16" s="60"/>
      <c r="I16" s="61"/>
      <c r="J16" s="60"/>
      <c r="K16" s="61"/>
      <c r="L16" s="59"/>
      <c r="M16" s="59"/>
      <c r="N16" s="59"/>
      <c r="O16" s="59"/>
      <c r="P16" s="59"/>
      <c r="Q16" s="59"/>
      <c r="R16" s="59"/>
      <c r="S16" s="59"/>
      <c r="T16" s="59"/>
      <c r="U16" s="59"/>
      <c r="V16" s="59"/>
      <c r="W16" s="59"/>
      <c r="X16" s="59"/>
      <c r="Y16" s="59"/>
      <c r="Z16" s="59"/>
    </row>
    <row r="17" spans="1:26" x14ac:dyDescent="0.2">
      <c r="A17" s="16" t="s">
        <v>46</v>
      </c>
      <c r="B17" s="16" t="s">
        <v>134</v>
      </c>
      <c r="C17" s="43"/>
      <c r="D17" s="43"/>
      <c r="E17" s="44"/>
      <c r="F17" s="58">
        <f t="shared" si="0"/>
        <v>0</v>
      </c>
      <c r="G17" s="59">
        <f t="shared" si="1"/>
        <v>0</v>
      </c>
      <c r="H17" s="60"/>
      <c r="I17" s="61"/>
      <c r="J17" s="60"/>
      <c r="K17" s="61"/>
      <c r="L17" s="59"/>
      <c r="M17" s="59"/>
      <c r="N17" s="59"/>
      <c r="O17" s="59"/>
      <c r="P17" s="59"/>
      <c r="Q17" s="59"/>
      <c r="R17" s="59"/>
      <c r="S17" s="59"/>
      <c r="T17" s="59"/>
      <c r="U17" s="59"/>
      <c r="V17" s="59"/>
      <c r="W17" s="59"/>
      <c r="X17" s="59"/>
      <c r="Y17" s="59"/>
      <c r="Z17" s="59"/>
    </row>
    <row r="18" spans="1:26" x14ac:dyDescent="0.2">
      <c r="A18" s="16" t="s">
        <v>47</v>
      </c>
      <c r="B18" s="16" t="s">
        <v>134</v>
      </c>
      <c r="C18" s="43"/>
      <c r="D18" s="43"/>
      <c r="E18" s="44"/>
      <c r="F18" s="58">
        <f t="shared" si="0"/>
        <v>0</v>
      </c>
      <c r="G18" s="59">
        <f t="shared" si="1"/>
        <v>0</v>
      </c>
      <c r="H18" s="60"/>
      <c r="I18" s="61"/>
      <c r="J18" s="60"/>
      <c r="K18" s="61"/>
      <c r="L18" s="59"/>
      <c r="M18" s="59"/>
      <c r="N18" s="59"/>
      <c r="O18" s="59"/>
      <c r="P18" s="59"/>
      <c r="Q18" s="59"/>
      <c r="R18" s="59"/>
      <c r="S18" s="59"/>
      <c r="T18" s="59"/>
      <c r="U18" s="59"/>
      <c r="V18" s="59"/>
      <c r="W18" s="59"/>
      <c r="X18" s="59"/>
      <c r="Y18" s="59"/>
      <c r="Z18" s="59"/>
    </row>
    <row r="19" spans="1:26" x14ac:dyDescent="0.2">
      <c r="A19" s="16" t="s">
        <v>48</v>
      </c>
      <c r="B19" s="16" t="s">
        <v>134</v>
      </c>
      <c r="C19" s="43"/>
      <c r="D19" s="43"/>
      <c r="E19" s="44"/>
      <c r="F19" s="58">
        <f t="shared" si="0"/>
        <v>0</v>
      </c>
      <c r="G19" s="59">
        <f t="shared" si="1"/>
        <v>0</v>
      </c>
      <c r="H19" s="60"/>
      <c r="I19" s="61"/>
      <c r="J19" s="60"/>
      <c r="K19" s="61"/>
      <c r="L19" s="59"/>
      <c r="M19" s="59"/>
      <c r="N19" s="59"/>
      <c r="O19" s="59"/>
      <c r="P19" s="59"/>
      <c r="Q19" s="59"/>
      <c r="R19" s="59"/>
      <c r="S19" s="59"/>
      <c r="T19" s="59"/>
      <c r="U19" s="59"/>
      <c r="V19" s="59"/>
      <c r="W19" s="59"/>
      <c r="X19" s="59"/>
      <c r="Y19" s="59"/>
      <c r="Z19" s="59"/>
    </row>
    <row r="20" spans="1:26" x14ac:dyDescent="0.2">
      <c r="A20" s="16" t="s">
        <v>49</v>
      </c>
      <c r="B20" s="16" t="s">
        <v>134</v>
      </c>
      <c r="C20" s="43"/>
      <c r="D20" s="43"/>
      <c r="E20" s="44"/>
      <c r="F20" s="58">
        <f t="shared" si="0"/>
        <v>0</v>
      </c>
      <c r="G20" s="59">
        <f t="shared" si="1"/>
        <v>0</v>
      </c>
      <c r="H20" s="60"/>
      <c r="I20" s="61"/>
      <c r="J20" s="60"/>
      <c r="K20" s="61"/>
      <c r="L20" s="59"/>
      <c r="M20" s="59"/>
      <c r="N20" s="59"/>
      <c r="O20" s="59"/>
      <c r="P20" s="59"/>
      <c r="Q20" s="59"/>
      <c r="R20" s="59"/>
      <c r="S20" s="59"/>
      <c r="T20" s="59"/>
      <c r="U20" s="59"/>
      <c r="V20" s="59"/>
      <c r="W20" s="59"/>
      <c r="X20" s="59"/>
      <c r="Y20" s="59"/>
      <c r="Z20" s="59"/>
    </row>
    <row r="21" spans="1:26" x14ac:dyDescent="0.2">
      <c r="A21" s="16" t="s">
        <v>50</v>
      </c>
      <c r="B21" s="16" t="s">
        <v>134</v>
      </c>
      <c r="C21" s="43"/>
      <c r="D21" s="43"/>
      <c r="E21" s="44"/>
      <c r="F21" s="58">
        <f t="shared" si="0"/>
        <v>0</v>
      </c>
      <c r="G21" s="59">
        <f t="shared" si="1"/>
        <v>0</v>
      </c>
      <c r="H21" s="60"/>
      <c r="I21" s="61"/>
      <c r="J21" s="60"/>
      <c r="K21" s="61"/>
      <c r="L21" s="59"/>
      <c r="M21" s="59"/>
      <c r="N21" s="59"/>
      <c r="O21" s="59"/>
      <c r="P21" s="59"/>
      <c r="Q21" s="59"/>
      <c r="R21" s="59"/>
      <c r="S21" s="59"/>
      <c r="T21" s="59"/>
      <c r="U21" s="59"/>
      <c r="V21" s="59"/>
      <c r="W21" s="59"/>
      <c r="X21" s="59"/>
      <c r="Y21" s="59"/>
      <c r="Z21" s="59"/>
    </row>
    <row r="22" spans="1:26" x14ac:dyDescent="0.2">
      <c r="A22" s="16" t="s">
        <v>51</v>
      </c>
      <c r="B22" s="16" t="s">
        <v>134</v>
      </c>
      <c r="C22" s="43"/>
      <c r="D22" s="43"/>
      <c r="E22" s="44"/>
      <c r="F22" s="58">
        <f t="shared" si="0"/>
        <v>0</v>
      </c>
      <c r="G22" s="59">
        <f t="shared" si="1"/>
        <v>0</v>
      </c>
      <c r="H22" s="60"/>
      <c r="I22" s="61"/>
      <c r="J22" s="60"/>
      <c r="K22" s="61"/>
      <c r="L22" s="59"/>
      <c r="M22" s="59"/>
      <c r="N22" s="59"/>
      <c r="O22" s="59"/>
      <c r="P22" s="59"/>
      <c r="Q22" s="59"/>
      <c r="R22" s="59"/>
      <c r="S22" s="59"/>
      <c r="T22" s="59"/>
      <c r="U22" s="59"/>
      <c r="V22" s="59"/>
      <c r="W22" s="59"/>
      <c r="X22" s="59"/>
      <c r="Y22" s="59"/>
      <c r="Z22" s="59"/>
    </row>
    <row r="23" spans="1:26" x14ac:dyDescent="0.2">
      <c r="A23" s="16" t="s">
        <v>52</v>
      </c>
      <c r="B23" s="16" t="s">
        <v>134</v>
      </c>
      <c r="C23" s="43"/>
      <c r="D23" s="43"/>
      <c r="E23" s="44"/>
      <c r="F23" s="58">
        <f t="shared" si="0"/>
        <v>0</v>
      </c>
      <c r="G23" s="59">
        <f t="shared" si="1"/>
        <v>0</v>
      </c>
      <c r="H23" s="60"/>
      <c r="I23" s="61"/>
      <c r="J23" s="60"/>
      <c r="K23" s="61"/>
      <c r="L23" s="59"/>
      <c r="M23" s="59"/>
      <c r="N23" s="59"/>
      <c r="O23" s="59"/>
      <c r="P23" s="59"/>
      <c r="Q23" s="59"/>
      <c r="R23" s="59"/>
      <c r="S23" s="59"/>
      <c r="T23" s="59"/>
      <c r="U23" s="59"/>
      <c r="V23" s="59"/>
      <c r="W23" s="59"/>
      <c r="X23" s="59"/>
      <c r="Y23" s="59"/>
      <c r="Z23" s="59"/>
    </row>
    <row r="24" spans="1:26" x14ac:dyDescent="0.2">
      <c r="A24" s="16" t="s">
        <v>53</v>
      </c>
      <c r="B24" s="16" t="s">
        <v>134</v>
      </c>
      <c r="C24" s="43"/>
      <c r="D24" s="43"/>
      <c r="E24" s="44"/>
      <c r="F24" s="58">
        <f t="shared" si="0"/>
        <v>0</v>
      </c>
      <c r="G24" s="59">
        <f t="shared" si="1"/>
        <v>0</v>
      </c>
      <c r="H24" s="60"/>
      <c r="I24" s="61"/>
      <c r="J24" s="60"/>
      <c r="K24" s="61"/>
      <c r="L24" s="59"/>
      <c r="M24" s="59"/>
      <c r="N24" s="59"/>
      <c r="O24" s="59"/>
      <c r="P24" s="59"/>
      <c r="Q24" s="59"/>
      <c r="R24" s="59"/>
      <c r="S24" s="59"/>
      <c r="T24" s="59"/>
      <c r="U24" s="59"/>
      <c r="V24" s="59"/>
      <c r="W24" s="59"/>
      <c r="X24" s="59"/>
      <c r="Y24" s="59"/>
      <c r="Z24" s="59"/>
    </row>
    <row r="25" spans="1:26" x14ac:dyDescent="0.2">
      <c r="A25" s="16" t="s">
        <v>54</v>
      </c>
      <c r="B25" s="16" t="s">
        <v>134</v>
      </c>
      <c r="C25" s="43"/>
      <c r="D25" s="43"/>
      <c r="E25" s="44"/>
      <c r="F25" s="58">
        <f t="shared" si="0"/>
        <v>0</v>
      </c>
      <c r="G25" s="59">
        <f t="shared" si="1"/>
        <v>0</v>
      </c>
      <c r="H25" s="60"/>
      <c r="I25" s="61"/>
      <c r="J25" s="60"/>
      <c r="K25" s="61"/>
      <c r="L25" s="59"/>
      <c r="M25" s="59"/>
      <c r="N25" s="59"/>
      <c r="O25" s="59"/>
      <c r="P25" s="59"/>
      <c r="Q25" s="59"/>
      <c r="R25" s="59"/>
      <c r="S25" s="59"/>
      <c r="T25" s="59"/>
      <c r="U25" s="59"/>
      <c r="V25" s="59"/>
      <c r="W25" s="59"/>
      <c r="X25" s="59"/>
      <c r="Y25" s="59"/>
      <c r="Z25" s="59"/>
    </row>
    <row r="26" spans="1:26" x14ac:dyDescent="0.2">
      <c r="A26" s="16" t="s">
        <v>55</v>
      </c>
      <c r="B26" s="16" t="s">
        <v>134</v>
      </c>
      <c r="C26" s="43"/>
      <c r="D26" s="43"/>
      <c r="E26" s="44"/>
      <c r="F26" s="58">
        <f t="shared" si="0"/>
        <v>0</v>
      </c>
      <c r="G26" s="59">
        <f t="shared" si="1"/>
        <v>0</v>
      </c>
      <c r="H26" s="60"/>
      <c r="I26" s="61"/>
      <c r="J26" s="60"/>
      <c r="K26" s="61"/>
      <c r="L26" s="59"/>
      <c r="M26" s="59"/>
      <c r="N26" s="59"/>
      <c r="O26" s="59"/>
      <c r="P26" s="59"/>
      <c r="Q26" s="59"/>
      <c r="R26" s="59"/>
      <c r="S26" s="59"/>
      <c r="T26" s="59"/>
      <c r="U26" s="59"/>
      <c r="V26" s="59"/>
      <c r="W26" s="59"/>
      <c r="X26" s="59"/>
      <c r="Y26" s="59"/>
      <c r="Z26" s="59"/>
    </row>
    <row r="27" spans="1:26" x14ac:dyDescent="0.2">
      <c r="A27" s="16" t="s">
        <v>56</v>
      </c>
      <c r="B27" s="16" t="s">
        <v>134</v>
      </c>
      <c r="C27" s="43"/>
      <c r="D27" s="43"/>
      <c r="E27" s="44"/>
      <c r="F27" s="58">
        <f t="shared" ref="F27" si="2">MIN(H27:O27)</f>
        <v>0</v>
      </c>
      <c r="G27" s="59">
        <f t="shared" ref="G27" si="3">MAX(H27:O27)</f>
        <v>0</v>
      </c>
      <c r="H27" s="60"/>
      <c r="I27" s="61"/>
      <c r="J27" s="60"/>
      <c r="K27" s="61"/>
      <c r="L27" s="59"/>
      <c r="M27" s="59"/>
      <c r="N27" s="59"/>
      <c r="O27" s="59"/>
      <c r="P27" s="59"/>
      <c r="Q27" s="59"/>
      <c r="R27" s="59"/>
      <c r="S27" s="59"/>
      <c r="T27" s="59"/>
      <c r="U27" s="59"/>
      <c r="V27" s="59"/>
      <c r="W27" s="59"/>
      <c r="X27" s="59"/>
      <c r="Y27" s="59"/>
      <c r="Z27" s="59"/>
    </row>
    <row r="28" spans="1:26" s="25" customFormat="1" x14ac:dyDescent="0.2">
      <c r="A28" s="34" t="s">
        <v>126</v>
      </c>
      <c r="B28" s="27"/>
      <c r="C28" s="28"/>
      <c r="D28" s="28"/>
      <c r="E28" s="29"/>
      <c r="F28" s="26"/>
      <c r="G28" s="26"/>
      <c r="H28" s="24">
        <f t="shared" ref="H28:Z28" si="4">SUM(H8:H27)</f>
        <v>0</v>
      </c>
      <c r="I28" s="24">
        <f t="shared" si="4"/>
        <v>0</v>
      </c>
      <c r="J28" s="24">
        <f t="shared" si="4"/>
        <v>0</v>
      </c>
      <c r="K28" s="24">
        <f t="shared" si="4"/>
        <v>0</v>
      </c>
      <c r="L28" s="24">
        <f t="shared" si="4"/>
        <v>0</v>
      </c>
      <c r="M28" s="24">
        <f t="shared" si="4"/>
        <v>0</v>
      </c>
      <c r="N28" s="24">
        <f t="shared" si="4"/>
        <v>0</v>
      </c>
      <c r="O28" s="24">
        <f t="shared" si="4"/>
        <v>0</v>
      </c>
      <c r="P28" s="24">
        <f t="shared" si="4"/>
        <v>0</v>
      </c>
      <c r="Q28" s="24">
        <f t="shared" si="4"/>
        <v>0</v>
      </c>
      <c r="R28" s="24">
        <f t="shared" si="4"/>
        <v>0</v>
      </c>
      <c r="S28" s="24">
        <f t="shared" si="4"/>
        <v>0</v>
      </c>
      <c r="T28" s="24">
        <f t="shared" si="4"/>
        <v>0</v>
      </c>
      <c r="U28" s="24">
        <f t="shared" si="4"/>
        <v>0</v>
      </c>
      <c r="V28" s="24">
        <f t="shared" si="4"/>
        <v>0</v>
      </c>
      <c r="W28" s="24">
        <f t="shared" si="4"/>
        <v>0</v>
      </c>
      <c r="X28" s="24">
        <f t="shared" si="4"/>
        <v>0</v>
      </c>
      <c r="Y28" s="24">
        <f t="shared" si="4"/>
        <v>0</v>
      </c>
      <c r="Z28" s="24">
        <f t="shared" si="4"/>
        <v>0</v>
      </c>
    </row>
    <row r="29" spans="1:26" s="25" customFormat="1" x14ac:dyDescent="0.2">
      <c r="A29" s="34" t="s">
        <v>127</v>
      </c>
      <c r="B29" s="27"/>
      <c r="C29" s="28"/>
      <c r="D29" s="28"/>
      <c r="E29" s="29"/>
      <c r="F29" s="26"/>
      <c r="G29" s="26"/>
      <c r="H29" s="204">
        <f>SUM(H28:I28)</f>
        <v>0</v>
      </c>
      <c r="I29" s="205"/>
      <c r="J29" s="204">
        <f>SUM(J28:K28)</f>
        <v>0</v>
      </c>
      <c r="K29" s="205"/>
      <c r="L29" s="204">
        <f>SUM(L28:M28)</f>
        <v>0</v>
      </c>
      <c r="M29" s="205"/>
      <c r="N29" s="204">
        <f>SUM(N28:O28)</f>
        <v>0</v>
      </c>
      <c r="O29" s="205"/>
      <c r="P29" s="1"/>
      <c r="Q29" s="1"/>
      <c r="R29" s="1"/>
      <c r="S29" s="1"/>
      <c r="T29" s="1"/>
      <c r="U29" s="1"/>
      <c r="V29" s="1"/>
      <c r="W29" s="1"/>
      <c r="X29" s="1"/>
      <c r="Y29" s="1"/>
      <c r="Z29" s="1"/>
    </row>
    <row r="30" spans="1:26" s="25" customFormat="1" x14ac:dyDescent="0.2">
      <c r="A30" s="41" t="s">
        <v>71</v>
      </c>
      <c r="B30" s="27"/>
      <c r="C30" s="28"/>
      <c r="D30" s="28"/>
      <c r="E30" s="29"/>
      <c r="F30" s="26"/>
      <c r="G30" s="26"/>
      <c r="H30" s="26"/>
      <c r="I30" s="26"/>
      <c r="J30" s="26"/>
      <c r="K30" s="26"/>
      <c r="L30" s="26"/>
      <c r="M30" s="26"/>
      <c r="N30" s="26"/>
      <c r="O30" s="26"/>
      <c r="P30" s="54"/>
      <c r="Q30" s="54"/>
      <c r="R30" s="54"/>
      <c r="S30" s="54"/>
      <c r="T30" s="48"/>
      <c r="U30" s="54"/>
      <c r="V30" s="54"/>
      <c r="W30" s="54"/>
      <c r="X30" s="54"/>
      <c r="Y30" s="54"/>
      <c r="Z30" s="54"/>
    </row>
    <row r="31" spans="1:26" s="25" customFormat="1" x14ac:dyDescent="0.2">
      <c r="A31" s="41" t="s">
        <v>70</v>
      </c>
      <c r="B31" s="27"/>
      <c r="C31" s="28"/>
      <c r="D31" s="28"/>
      <c r="E31" s="29"/>
      <c r="F31" s="26"/>
      <c r="G31" s="26"/>
      <c r="H31" s="26"/>
      <c r="I31" s="26"/>
      <c r="J31" s="26"/>
      <c r="K31" s="26"/>
      <c r="L31" s="26"/>
      <c r="M31" s="26"/>
      <c r="N31" s="26"/>
      <c r="O31" s="26"/>
      <c r="P31" s="54"/>
      <c r="Q31" s="54"/>
      <c r="R31" s="54"/>
      <c r="S31" s="54"/>
      <c r="T31" s="48"/>
      <c r="U31" s="54"/>
      <c r="V31" s="54"/>
      <c r="W31" s="54"/>
      <c r="X31" s="54"/>
      <c r="Y31" s="54"/>
      <c r="Z31" s="54"/>
    </row>
    <row r="32" spans="1:26" s="4" customFormat="1" ht="28.9" customHeight="1" x14ac:dyDescent="0.2">
      <c r="A32" s="41" t="s">
        <v>61</v>
      </c>
      <c r="B32" s="27"/>
      <c r="C32" s="3"/>
      <c r="D32" s="3"/>
      <c r="E32" s="29"/>
      <c r="F32" s="12"/>
      <c r="G32" s="12"/>
      <c r="H32" s="206"/>
      <c r="I32" s="207"/>
      <c r="J32" s="206"/>
      <c r="K32" s="207"/>
      <c r="L32" s="206"/>
      <c r="M32" s="207"/>
      <c r="N32" s="206"/>
      <c r="O32" s="207"/>
      <c r="P32" s="1"/>
      <c r="Q32" s="1"/>
      <c r="R32" s="1"/>
      <c r="S32" s="1"/>
      <c r="T32" s="1"/>
      <c r="U32" s="1"/>
      <c r="V32" s="1"/>
      <c r="W32" s="1"/>
      <c r="X32" s="1"/>
      <c r="Y32" s="1"/>
      <c r="Z32" s="1"/>
    </row>
    <row r="33" spans="1:26" s="13" customFormat="1" ht="25.5" x14ac:dyDescent="0.2">
      <c r="A33" s="41" t="s">
        <v>152</v>
      </c>
      <c r="B33" s="27"/>
      <c r="C33" s="12"/>
      <c r="D33" s="12"/>
      <c r="F33" s="12"/>
      <c r="G33" s="12"/>
      <c r="H33" s="189"/>
      <c r="I33" s="189"/>
      <c r="J33" s="189"/>
      <c r="K33" s="189"/>
      <c r="L33" s="189"/>
      <c r="M33" s="189"/>
      <c r="N33" s="189"/>
      <c r="O33" s="189"/>
      <c r="P33" s="1"/>
      <c r="Q33" s="1"/>
      <c r="R33" s="1"/>
      <c r="S33" s="1"/>
      <c r="T33" s="1"/>
      <c r="U33" s="1"/>
      <c r="V33" s="1"/>
      <c r="W33" s="1"/>
      <c r="X33" s="1"/>
      <c r="Y33" s="1"/>
      <c r="Z33" s="1"/>
    </row>
    <row r="34" spans="1:26" s="4" customFormat="1" x14ac:dyDescent="0.2">
      <c r="A34" s="176" t="s">
        <v>20</v>
      </c>
      <c r="B34" s="27"/>
      <c r="C34" s="3"/>
      <c r="D34" s="3"/>
      <c r="E34" s="3"/>
      <c r="F34" s="23"/>
      <c r="G34" s="3"/>
      <c r="H34" s="179"/>
      <c r="I34" s="180"/>
      <c r="J34" s="179"/>
      <c r="K34" s="180"/>
      <c r="L34" s="179"/>
      <c r="M34" s="180"/>
      <c r="N34" s="179"/>
      <c r="O34" s="180"/>
      <c r="P34" s="7"/>
      <c r="Q34" s="7"/>
      <c r="R34" s="7"/>
      <c r="S34" s="7"/>
      <c r="T34" s="7"/>
      <c r="U34" s="7"/>
      <c r="V34" s="7"/>
      <c r="W34" s="7"/>
      <c r="X34" s="7"/>
      <c r="Y34" s="7"/>
      <c r="Z34" s="7"/>
    </row>
    <row r="35" spans="1:26" s="4" customFormat="1" x14ac:dyDescent="0.2">
      <c r="A35" s="177"/>
      <c r="B35" s="27"/>
      <c r="C35" s="3"/>
      <c r="D35" s="3"/>
      <c r="E35" s="3"/>
      <c r="F35" s="23"/>
      <c r="G35" s="3"/>
      <c r="H35" s="179"/>
      <c r="I35" s="180"/>
      <c r="J35" s="179"/>
      <c r="K35" s="180"/>
      <c r="L35" s="179"/>
      <c r="M35" s="180"/>
      <c r="N35" s="179"/>
      <c r="O35" s="180"/>
      <c r="P35" s="1"/>
      <c r="Q35" s="1"/>
      <c r="R35" s="1"/>
      <c r="S35" s="1"/>
      <c r="T35" s="1"/>
      <c r="U35" s="1"/>
      <c r="V35" s="1"/>
      <c r="W35" s="1"/>
      <c r="X35" s="1"/>
      <c r="Y35" s="1"/>
      <c r="Z35" s="1"/>
    </row>
    <row r="36" spans="1:26" s="4" customFormat="1" x14ac:dyDescent="0.2">
      <c r="A36" s="177"/>
      <c r="B36" s="27"/>
      <c r="C36" s="3"/>
      <c r="D36" s="3"/>
      <c r="E36" s="3"/>
      <c r="F36" s="23"/>
      <c r="G36" s="3"/>
      <c r="H36" s="179"/>
      <c r="I36" s="180"/>
      <c r="J36" s="179"/>
      <c r="K36" s="180"/>
      <c r="L36" s="179"/>
      <c r="M36" s="180"/>
      <c r="N36" s="179"/>
      <c r="O36" s="180"/>
      <c r="P36" s="1"/>
      <c r="Q36" s="1"/>
      <c r="R36" s="1"/>
      <c r="S36" s="1"/>
      <c r="T36" s="1"/>
      <c r="U36" s="1"/>
      <c r="V36" s="1"/>
      <c r="W36" s="1"/>
      <c r="X36" s="1"/>
      <c r="Y36" s="1"/>
      <c r="Z36" s="1"/>
    </row>
    <row r="37" spans="1:26" s="4" customFormat="1" x14ac:dyDescent="0.2">
      <c r="A37" s="177"/>
      <c r="B37" s="27"/>
      <c r="C37" s="3"/>
      <c r="D37" s="3"/>
      <c r="E37" s="3"/>
      <c r="F37" s="23"/>
      <c r="G37" s="3"/>
      <c r="H37" s="179"/>
      <c r="I37" s="180"/>
      <c r="J37" s="179"/>
      <c r="K37" s="180"/>
      <c r="L37" s="179"/>
      <c r="M37" s="180"/>
      <c r="N37" s="179"/>
      <c r="O37" s="180"/>
      <c r="P37" s="1"/>
      <c r="Q37" s="1"/>
      <c r="R37" s="1"/>
      <c r="S37" s="1"/>
      <c r="T37" s="1"/>
      <c r="U37" s="1"/>
      <c r="V37" s="1"/>
      <c r="W37" s="1"/>
      <c r="X37" s="1"/>
      <c r="Y37" s="1"/>
      <c r="Z37" s="1"/>
    </row>
    <row r="38" spans="1:26" s="4" customFormat="1" x14ac:dyDescent="0.2">
      <c r="A38" s="177"/>
      <c r="B38" s="27"/>
      <c r="C38" s="3"/>
      <c r="D38" s="3"/>
      <c r="E38" s="3"/>
      <c r="F38" s="23"/>
      <c r="G38" s="3"/>
      <c r="H38" s="179"/>
      <c r="I38" s="180"/>
      <c r="J38" s="179"/>
      <c r="K38" s="180"/>
      <c r="L38" s="179"/>
      <c r="M38" s="180"/>
      <c r="N38" s="179"/>
      <c r="O38" s="180"/>
      <c r="P38" s="1"/>
      <c r="Q38" s="1"/>
      <c r="R38" s="1"/>
      <c r="S38" s="1"/>
      <c r="T38" s="1"/>
      <c r="U38" s="1"/>
      <c r="V38" s="1"/>
      <c r="W38" s="1"/>
      <c r="X38" s="1"/>
      <c r="Y38" s="1"/>
      <c r="Z38" s="1"/>
    </row>
    <row r="39" spans="1:26" s="4" customFormat="1" x14ac:dyDescent="0.2">
      <c r="A39" s="177"/>
      <c r="B39" s="27"/>
      <c r="C39" s="3"/>
      <c r="D39" s="3"/>
      <c r="E39" s="3"/>
      <c r="F39" s="23"/>
      <c r="G39" s="3"/>
      <c r="H39" s="179"/>
      <c r="I39" s="180"/>
      <c r="J39" s="179"/>
      <c r="K39" s="180"/>
      <c r="L39" s="179"/>
      <c r="M39" s="180"/>
      <c r="N39" s="179"/>
      <c r="O39" s="180"/>
      <c r="P39" s="1"/>
      <c r="Q39" s="1"/>
      <c r="R39" s="1"/>
      <c r="S39" s="1"/>
      <c r="T39" s="1"/>
      <c r="U39" s="1"/>
      <c r="V39" s="1"/>
      <c r="W39" s="1"/>
      <c r="X39" s="1"/>
      <c r="Y39" s="1"/>
      <c r="Z39" s="1"/>
    </row>
    <row r="40" spans="1:26" s="4" customFormat="1" x14ac:dyDescent="0.2">
      <c r="A40" s="177"/>
      <c r="B40" s="27"/>
      <c r="C40" s="3"/>
      <c r="D40" s="3"/>
      <c r="E40" s="3"/>
      <c r="F40" s="23"/>
      <c r="G40" s="3"/>
      <c r="H40" s="179"/>
      <c r="I40" s="180"/>
      <c r="J40" s="179"/>
      <c r="K40" s="180"/>
      <c r="L40" s="179"/>
      <c r="M40" s="180"/>
      <c r="N40" s="179"/>
      <c r="O40" s="180"/>
      <c r="P40" s="1"/>
      <c r="Q40" s="1"/>
      <c r="R40" s="1"/>
      <c r="S40" s="1"/>
      <c r="T40" s="1"/>
      <c r="U40" s="1"/>
      <c r="V40" s="1"/>
      <c r="W40" s="1"/>
      <c r="X40" s="1"/>
      <c r="Y40" s="1"/>
      <c r="Z40" s="1"/>
    </row>
    <row r="41" spans="1:26" s="4" customFormat="1" x14ac:dyDescent="0.2">
      <c r="A41" s="177"/>
      <c r="B41" s="27"/>
      <c r="C41" s="3"/>
      <c r="D41" s="3"/>
      <c r="E41" s="3"/>
      <c r="F41" s="23"/>
      <c r="G41" s="3"/>
      <c r="H41" s="179"/>
      <c r="I41" s="180"/>
      <c r="J41" s="179"/>
      <c r="K41" s="180"/>
      <c r="L41" s="179"/>
      <c r="M41" s="180"/>
      <c r="N41" s="179"/>
      <c r="O41" s="180"/>
      <c r="P41" s="1"/>
      <c r="Q41" s="1"/>
      <c r="R41" s="1"/>
      <c r="S41" s="1"/>
      <c r="T41" s="1"/>
      <c r="U41" s="1"/>
      <c r="V41" s="1"/>
      <c r="W41" s="1"/>
      <c r="X41" s="1"/>
      <c r="Y41" s="1"/>
      <c r="Z41" s="1"/>
    </row>
    <row r="42" spans="1:26" s="4" customFormat="1" x14ac:dyDescent="0.2">
      <c r="A42" s="177"/>
      <c r="B42" s="27"/>
      <c r="C42" s="3"/>
      <c r="D42" s="3"/>
      <c r="E42" s="3"/>
      <c r="F42" s="23"/>
      <c r="G42" s="3"/>
      <c r="H42" s="179"/>
      <c r="I42" s="180"/>
      <c r="J42" s="179"/>
      <c r="K42" s="180"/>
      <c r="L42" s="179"/>
      <c r="M42" s="180"/>
      <c r="N42" s="179"/>
      <c r="O42" s="180"/>
      <c r="P42" s="1"/>
      <c r="Q42" s="1"/>
      <c r="R42" s="1"/>
      <c r="S42" s="1"/>
      <c r="T42" s="1"/>
      <c r="U42" s="1"/>
      <c r="V42" s="1"/>
      <c r="W42" s="1"/>
      <c r="X42" s="1"/>
      <c r="Y42" s="1"/>
      <c r="Z42" s="20"/>
    </row>
    <row r="43" spans="1:26" s="4" customFormat="1" x14ac:dyDescent="0.2">
      <c r="A43" s="178"/>
      <c r="B43" s="27"/>
      <c r="C43" s="3"/>
      <c r="D43" s="3"/>
      <c r="E43" s="3"/>
      <c r="F43" s="23"/>
      <c r="G43" s="3"/>
      <c r="H43" s="179"/>
      <c r="I43" s="180"/>
      <c r="J43" s="179"/>
      <c r="K43" s="180"/>
      <c r="L43" s="179"/>
      <c r="M43" s="180"/>
      <c r="N43" s="179"/>
      <c r="O43" s="180"/>
      <c r="P43" s="1"/>
      <c r="Q43" s="1"/>
      <c r="R43" s="1"/>
      <c r="S43" s="1"/>
      <c r="T43" s="1"/>
      <c r="U43" s="1"/>
      <c r="V43" s="1"/>
      <c r="W43" s="1"/>
      <c r="X43" s="1"/>
      <c r="Y43" s="1"/>
      <c r="Z43" s="20"/>
    </row>
    <row r="44" spans="1:26" ht="97.15" customHeight="1" x14ac:dyDescent="0.2">
      <c r="A44" s="41" t="s">
        <v>26</v>
      </c>
      <c r="B44" s="27"/>
      <c r="C44" s="3"/>
      <c r="D44" s="3"/>
      <c r="E44" s="3"/>
      <c r="F44" s="187"/>
      <c r="G44" s="188"/>
      <c r="H44" s="179"/>
      <c r="I44" s="180"/>
      <c r="J44" s="179"/>
      <c r="K44" s="180"/>
      <c r="L44" s="179"/>
      <c r="M44" s="180"/>
      <c r="N44" s="179"/>
      <c r="O44" s="180"/>
      <c r="Z44" s="20"/>
    </row>
    <row r="45" spans="1:26" ht="13.15" customHeight="1" x14ac:dyDescent="0.2">
      <c r="A45" s="41" t="s">
        <v>5</v>
      </c>
      <c r="B45" s="27"/>
      <c r="C45" s="3"/>
      <c r="D45" s="3"/>
      <c r="E45" s="3"/>
      <c r="F45" s="183"/>
      <c r="G45" s="184"/>
      <c r="H45" s="185"/>
      <c r="I45" s="186"/>
      <c r="J45" s="185"/>
      <c r="K45" s="186"/>
      <c r="L45" s="185"/>
      <c r="M45" s="186"/>
      <c r="N45" s="185"/>
      <c r="O45" s="186"/>
      <c r="Z45" s="20"/>
    </row>
    <row r="46" spans="1:26" x14ac:dyDescent="0.2">
      <c r="A46" s="41" t="s">
        <v>11</v>
      </c>
      <c r="B46" s="27"/>
      <c r="C46" s="3"/>
      <c r="D46" s="3"/>
      <c r="E46" s="3"/>
      <c r="F46" s="5"/>
      <c r="G46" s="5"/>
      <c r="H46" s="181"/>
      <c r="I46" s="182"/>
      <c r="J46" s="181"/>
      <c r="K46" s="182"/>
      <c r="L46" s="181"/>
      <c r="M46" s="182"/>
      <c r="N46" s="181"/>
      <c r="O46" s="182"/>
      <c r="Z46" s="20"/>
    </row>
    <row r="47" spans="1:26" ht="46.15" customHeight="1" x14ac:dyDescent="0.2">
      <c r="A47" s="41" t="s">
        <v>281</v>
      </c>
      <c r="B47" s="27"/>
      <c r="C47" s="2"/>
      <c r="D47" s="2"/>
      <c r="E47" s="2"/>
      <c r="H47" s="179"/>
      <c r="I47" s="180"/>
      <c r="J47" s="179"/>
      <c r="K47" s="180"/>
      <c r="L47" s="179"/>
      <c r="M47" s="180"/>
      <c r="N47" s="179"/>
      <c r="O47" s="180"/>
      <c r="Z47" s="20"/>
    </row>
    <row r="48" spans="1:26" x14ac:dyDescent="0.2">
      <c r="A48" s="39"/>
      <c r="B48" s="38"/>
      <c r="C48" s="2"/>
      <c r="D48" s="2"/>
      <c r="E48" s="2"/>
    </row>
    <row r="49" spans="1:26" x14ac:dyDescent="0.2">
      <c r="A49" s="39"/>
      <c r="B49" s="38"/>
      <c r="C49" s="2"/>
      <c r="D49" s="2"/>
      <c r="E49" s="2"/>
      <c r="O49" s="8"/>
    </row>
    <row r="50" spans="1:26" x14ac:dyDescent="0.2">
      <c r="A50" s="39"/>
      <c r="B50" s="38"/>
      <c r="C50" s="2"/>
      <c r="D50" s="2"/>
      <c r="E50" s="2"/>
    </row>
    <row r="51" spans="1:26" s="7" customFormat="1" x14ac:dyDescent="0.2">
      <c r="A51" s="40"/>
      <c r="B51" s="3"/>
      <c r="C51" s="2"/>
      <c r="D51" s="2"/>
      <c r="E51" s="2"/>
      <c r="F51" s="6"/>
      <c r="G51" s="6"/>
      <c r="H51" s="6"/>
      <c r="I51" s="6"/>
      <c r="J51" s="6"/>
      <c r="K51" s="6"/>
      <c r="L51" s="6"/>
      <c r="M51" s="6"/>
      <c r="N51" s="6"/>
      <c r="O51" s="6"/>
      <c r="P51" s="1"/>
      <c r="Q51" s="1"/>
      <c r="R51" s="1"/>
      <c r="S51" s="1"/>
      <c r="T51" s="1"/>
      <c r="U51" s="1"/>
      <c r="V51" s="1"/>
      <c r="W51" s="1"/>
      <c r="X51" s="1"/>
      <c r="Y51" s="1"/>
      <c r="Z51" s="1"/>
    </row>
    <row r="52" spans="1:26" x14ac:dyDescent="0.2">
      <c r="A52" s="2"/>
      <c r="B52" s="3"/>
      <c r="C52" s="2"/>
      <c r="D52" s="2"/>
      <c r="E52" s="2"/>
    </row>
  </sheetData>
  <mergeCells count="85">
    <mergeCell ref="L36:M36"/>
    <mergeCell ref="J36:K36"/>
    <mergeCell ref="H36:I36"/>
    <mergeCell ref="F3:G3"/>
    <mergeCell ref="H3:O3"/>
    <mergeCell ref="H29:I29"/>
    <mergeCell ref="J29:K29"/>
    <mergeCell ref="L29:M29"/>
    <mergeCell ref="N29:O29"/>
    <mergeCell ref="H32:I32"/>
    <mergeCell ref="J32:K32"/>
    <mergeCell ref="L32:M32"/>
    <mergeCell ref="N32:O32"/>
    <mergeCell ref="H33:I33"/>
    <mergeCell ref="J33:K33"/>
    <mergeCell ref="L33:M33"/>
    <mergeCell ref="P3:Z4"/>
    <mergeCell ref="F4:G6"/>
    <mergeCell ref="P5:Q6"/>
    <mergeCell ref="R5:S6"/>
    <mergeCell ref="T5:T6"/>
    <mergeCell ref="U5:W6"/>
    <mergeCell ref="X5:Z6"/>
    <mergeCell ref="H4:I6"/>
    <mergeCell ref="J4:K6"/>
    <mergeCell ref="L4:M6"/>
    <mergeCell ref="N4:O6"/>
    <mergeCell ref="H35:I35"/>
    <mergeCell ref="J35:K35"/>
    <mergeCell ref="L35:M35"/>
    <mergeCell ref="N33:O33"/>
    <mergeCell ref="H34:I34"/>
    <mergeCell ref="J34:K34"/>
    <mergeCell ref="L34:M34"/>
    <mergeCell ref="N34:O34"/>
    <mergeCell ref="F44:G44"/>
    <mergeCell ref="H44:I44"/>
    <mergeCell ref="J44:K44"/>
    <mergeCell ref="L44:M44"/>
    <mergeCell ref="H38:I38"/>
    <mergeCell ref="H40:I40"/>
    <mergeCell ref="J38:K38"/>
    <mergeCell ref="L40:M40"/>
    <mergeCell ref="J40:K40"/>
    <mergeCell ref="J41:K41"/>
    <mergeCell ref="H41:I41"/>
    <mergeCell ref="L45:M45"/>
    <mergeCell ref="N41:O41"/>
    <mergeCell ref="L41:M41"/>
    <mergeCell ref="N39:O39"/>
    <mergeCell ref="N38:O38"/>
    <mergeCell ref="L38:M38"/>
    <mergeCell ref="L42:M42"/>
    <mergeCell ref="N42:O42"/>
    <mergeCell ref="N45:O45"/>
    <mergeCell ref="N44:O44"/>
    <mergeCell ref="L43:M43"/>
    <mergeCell ref="N43:O43"/>
    <mergeCell ref="F45:G45"/>
    <mergeCell ref="H45:I45"/>
    <mergeCell ref="J45:K45"/>
    <mergeCell ref="H47:I47"/>
    <mergeCell ref="J47:K47"/>
    <mergeCell ref="L47:M47"/>
    <mergeCell ref="N47:O47"/>
    <mergeCell ref="H46:I46"/>
    <mergeCell ref="J46:K46"/>
    <mergeCell ref="L46:M46"/>
    <mergeCell ref="N46:O46"/>
    <mergeCell ref="F1:Z2"/>
    <mergeCell ref="A34:A43"/>
    <mergeCell ref="H42:I42"/>
    <mergeCell ref="J42:K42"/>
    <mergeCell ref="N40:O40"/>
    <mergeCell ref="H43:I43"/>
    <mergeCell ref="J43:K43"/>
    <mergeCell ref="H39:I39"/>
    <mergeCell ref="J39:K39"/>
    <mergeCell ref="L39:M39"/>
    <mergeCell ref="N35:O35"/>
    <mergeCell ref="N37:O37"/>
    <mergeCell ref="L37:M37"/>
    <mergeCell ref="J37:K37"/>
    <mergeCell ref="H37:I37"/>
    <mergeCell ref="N36:O36"/>
  </mergeCells>
  <conditionalFormatting sqref="P8:Z25">
    <cfRule type="cellIs" dxfId="44" priority="79" operator="lessThan">
      <formula>$F8</formula>
    </cfRule>
    <cfRule type="cellIs" dxfId="43" priority="80" operator="greaterThan">
      <formula>$G9</formula>
    </cfRule>
  </conditionalFormatting>
  <conditionalFormatting sqref="H29:O29">
    <cfRule type="cellIs" dxfId="42" priority="51" operator="lessThan">
      <formula>200</formula>
    </cfRule>
    <cfRule type="cellIs" dxfId="41" priority="52" operator="greaterThan">
      <formula>200</formula>
    </cfRule>
  </conditionalFormatting>
  <conditionalFormatting sqref="A27">
    <cfRule type="duplicateValues" dxfId="40" priority="29"/>
  </conditionalFormatting>
  <conditionalFormatting sqref="P26:Z26">
    <cfRule type="cellIs" dxfId="39" priority="270" operator="lessThan">
      <formula>$F26</formula>
    </cfRule>
    <cfRule type="cellIs" dxfId="38" priority="271" operator="greaterThan">
      <formula>#REF!</formula>
    </cfRule>
  </conditionalFormatting>
  <conditionalFormatting sqref="A8:A26">
    <cfRule type="duplicateValues" dxfId="37" priority="315"/>
  </conditionalFormatting>
  <conditionalFormatting sqref="P27:Z27">
    <cfRule type="cellIs" dxfId="36" priority="316" operator="lessThan">
      <formula>$F27</formula>
    </cfRule>
    <cfRule type="cellIs" dxfId="35" priority="317" operator="greaterThan">
      <formula>#REF!</formula>
    </cfRule>
  </conditionalFormatting>
  <conditionalFormatting sqref="A8:A27">
    <cfRule type="duplicateValues" dxfId="34" priority="324"/>
  </conditionalFormatting>
  <pageMargins left="0.75" right="0.75" top="1" bottom="1" header="0.5" footer="0.5"/>
  <pageSetup paperSize="9" scale="4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6"/>
  <sheetViews>
    <sheetView zoomScaleNormal="100" workbookViewId="0">
      <pane ySplit="4" topLeftCell="A5" activePane="bottomLeft" state="frozen"/>
      <selection pane="bottomLeft" activeCell="P19" sqref="P19"/>
    </sheetView>
  </sheetViews>
  <sheetFormatPr defaultColWidth="10.7109375" defaultRowHeight="12.75" x14ac:dyDescent="0.2"/>
  <cols>
    <col min="1" max="1" width="6.5703125" bestFit="1" customWidth="1"/>
    <col min="2" max="2" width="15.7109375" customWidth="1"/>
    <col min="3" max="3" width="31.5703125" customWidth="1"/>
    <col min="4" max="7" width="15.7109375" customWidth="1"/>
    <col min="8" max="8" width="23.28515625" customWidth="1"/>
    <col min="9" max="9" width="23.140625" customWidth="1"/>
    <col min="10" max="10" width="11.42578125" customWidth="1"/>
    <col min="11" max="20" width="6.28515625" customWidth="1"/>
  </cols>
  <sheetData>
    <row r="1" spans="1:36" s="2" customFormat="1" ht="13.15" customHeight="1" x14ac:dyDescent="0.2">
      <c r="B1" s="3"/>
      <c r="C1" s="69"/>
      <c r="D1" s="69"/>
      <c r="E1" s="69"/>
      <c r="F1" s="69"/>
      <c r="G1" s="69"/>
      <c r="H1" s="69"/>
      <c r="I1" s="69"/>
      <c r="J1" s="69"/>
      <c r="K1" s="209" t="s">
        <v>34</v>
      </c>
      <c r="L1" s="209"/>
      <c r="M1" s="209"/>
      <c r="N1" s="209"/>
      <c r="O1" s="209"/>
      <c r="P1" s="209"/>
      <c r="Q1" s="209"/>
      <c r="R1" s="209"/>
      <c r="S1" s="209"/>
      <c r="T1" s="209"/>
      <c r="U1" s="68"/>
      <c r="V1" s="68"/>
      <c r="W1" s="68"/>
      <c r="X1" s="68"/>
      <c r="Y1" s="68"/>
      <c r="Z1" s="68"/>
      <c r="AA1" s="68"/>
      <c r="AB1" s="68"/>
      <c r="AC1" s="68"/>
      <c r="AD1" s="68"/>
      <c r="AE1" s="68"/>
      <c r="AF1" s="68"/>
      <c r="AG1" s="68"/>
      <c r="AH1" s="68"/>
      <c r="AI1" s="68"/>
      <c r="AJ1" s="68"/>
    </row>
    <row r="2" spans="1:36" s="2" customFormat="1" x14ac:dyDescent="0.2">
      <c r="B2" s="3"/>
      <c r="C2" s="69"/>
      <c r="D2" s="69"/>
      <c r="E2" s="69"/>
      <c r="F2" s="69"/>
      <c r="G2" s="69"/>
      <c r="H2" s="69"/>
      <c r="I2" s="69"/>
      <c r="J2" s="69"/>
      <c r="K2" s="209"/>
      <c r="L2" s="209"/>
      <c r="M2" s="209"/>
      <c r="N2" s="209"/>
      <c r="O2" s="209"/>
      <c r="P2" s="209"/>
      <c r="Q2" s="209"/>
      <c r="R2" s="209"/>
      <c r="S2" s="209"/>
      <c r="T2" s="209"/>
      <c r="U2" s="68"/>
      <c r="V2" s="68"/>
      <c r="W2" s="68"/>
      <c r="X2" s="68"/>
      <c r="Y2" s="68"/>
      <c r="Z2" s="68"/>
      <c r="AA2" s="68"/>
      <c r="AB2" s="68"/>
      <c r="AC2" s="68"/>
      <c r="AD2" s="68"/>
      <c r="AE2" s="68"/>
      <c r="AF2" s="68"/>
      <c r="AG2" s="68"/>
      <c r="AH2" s="68"/>
      <c r="AI2" s="68"/>
      <c r="AJ2" s="68"/>
    </row>
    <row r="3" spans="1:36" x14ac:dyDescent="0.2">
      <c r="K3" s="70"/>
      <c r="L3" s="70"/>
      <c r="M3" s="208" t="s">
        <v>1</v>
      </c>
      <c r="N3" s="208"/>
      <c r="O3" s="208" t="s">
        <v>2</v>
      </c>
      <c r="P3" s="208"/>
      <c r="Q3" s="208" t="s">
        <v>15</v>
      </c>
      <c r="R3" s="208"/>
      <c r="S3" s="208" t="s">
        <v>16</v>
      </c>
      <c r="T3" s="208"/>
    </row>
    <row r="4" spans="1:36" ht="76.5" x14ac:dyDescent="0.2">
      <c r="A4" s="9" t="s">
        <v>156</v>
      </c>
      <c r="B4" s="9" t="s">
        <v>167</v>
      </c>
      <c r="C4" s="9" t="s">
        <v>22</v>
      </c>
      <c r="D4" s="9" t="s">
        <v>0</v>
      </c>
      <c r="E4" s="10" t="s">
        <v>23</v>
      </c>
      <c r="F4" s="10" t="s">
        <v>24</v>
      </c>
      <c r="G4" s="10" t="s">
        <v>13</v>
      </c>
      <c r="H4" s="9" t="s">
        <v>153</v>
      </c>
      <c r="I4" s="9" t="s">
        <v>154</v>
      </c>
      <c r="J4" s="100" t="s">
        <v>155</v>
      </c>
      <c r="K4" s="64" t="s">
        <v>135</v>
      </c>
      <c r="L4" s="64" t="s">
        <v>136</v>
      </c>
      <c r="M4" s="63" t="s">
        <v>135</v>
      </c>
      <c r="N4" s="63" t="s">
        <v>136</v>
      </c>
      <c r="O4" s="63" t="s">
        <v>135</v>
      </c>
      <c r="P4" s="63" t="s">
        <v>136</v>
      </c>
      <c r="Q4" s="63" t="s">
        <v>135</v>
      </c>
      <c r="R4" s="63" t="s">
        <v>136</v>
      </c>
      <c r="S4" s="63" t="s">
        <v>135</v>
      </c>
      <c r="T4" s="63" t="s">
        <v>136</v>
      </c>
    </row>
    <row r="5" spans="1:36" ht="25.5" x14ac:dyDescent="0.2">
      <c r="A5" s="80">
        <v>1</v>
      </c>
      <c r="B5" s="81" t="s">
        <v>138</v>
      </c>
      <c r="C5" s="82" t="s">
        <v>147</v>
      </c>
      <c r="D5" s="83"/>
      <c r="E5" s="82" t="s">
        <v>147</v>
      </c>
      <c r="F5" s="82" t="s">
        <v>147</v>
      </c>
      <c r="G5" s="82" t="s">
        <v>147</v>
      </c>
      <c r="H5" s="82" t="s">
        <v>147</v>
      </c>
      <c r="I5" s="82" t="s">
        <v>147</v>
      </c>
      <c r="J5" s="101" t="s">
        <v>147</v>
      </c>
      <c r="K5" s="65">
        <f t="shared" ref="K5:K16" si="0">MIN(M5:T5)</f>
        <v>0</v>
      </c>
      <c r="L5" s="66">
        <f t="shared" ref="L5:L16" si="1">MAX(M5:T5)</f>
        <v>0</v>
      </c>
      <c r="M5" s="67"/>
      <c r="N5" s="79">
        <f>MAX(N6:N8)</f>
        <v>0</v>
      </c>
      <c r="O5" s="67"/>
      <c r="P5" s="79">
        <f>MAX(P6:P8)</f>
        <v>0</v>
      </c>
      <c r="Q5" s="67"/>
      <c r="R5" s="79">
        <f>MAX(R6:R8)</f>
        <v>0</v>
      </c>
      <c r="S5" s="67"/>
      <c r="T5" s="79">
        <f>MAX(T6:T8)</f>
        <v>0</v>
      </c>
    </row>
    <row r="6" spans="1:36" x14ac:dyDescent="0.2">
      <c r="A6" s="84">
        <v>1</v>
      </c>
      <c r="B6" s="84" t="s">
        <v>132</v>
      </c>
      <c r="C6" s="85"/>
      <c r="D6" s="84" t="s">
        <v>32</v>
      </c>
      <c r="E6" s="83"/>
      <c r="F6" s="83"/>
      <c r="G6" s="83"/>
      <c r="H6" s="84" t="s">
        <v>32</v>
      </c>
      <c r="I6" s="84" t="s">
        <v>32</v>
      </c>
      <c r="J6" s="102" t="s">
        <v>33</v>
      </c>
      <c r="K6" s="58">
        <f t="shared" si="0"/>
        <v>0</v>
      </c>
      <c r="L6" s="59">
        <f t="shared" si="1"/>
        <v>0</v>
      </c>
      <c r="M6" s="60">
        <v>0</v>
      </c>
      <c r="N6" s="61"/>
      <c r="O6" s="60">
        <v>0</v>
      </c>
      <c r="P6" s="61"/>
      <c r="Q6" s="60">
        <v>0</v>
      </c>
      <c r="R6" s="59"/>
      <c r="S6" s="60">
        <v>0</v>
      </c>
      <c r="T6" s="59"/>
    </row>
    <row r="7" spans="1:36" x14ac:dyDescent="0.2">
      <c r="A7" s="84">
        <v>1</v>
      </c>
      <c r="B7" s="84" t="s">
        <v>133</v>
      </c>
      <c r="C7" s="85"/>
      <c r="D7" s="84" t="s">
        <v>32</v>
      </c>
      <c r="E7" s="83"/>
      <c r="F7" s="83"/>
      <c r="G7" s="83"/>
      <c r="H7" s="84" t="s">
        <v>32</v>
      </c>
      <c r="I7" s="84" t="s">
        <v>32</v>
      </c>
      <c r="J7" s="102" t="s">
        <v>33</v>
      </c>
      <c r="K7" s="58">
        <f t="shared" si="0"/>
        <v>0</v>
      </c>
      <c r="L7" s="59">
        <f t="shared" si="1"/>
        <v>0</v>
      </c>
      <c r="M7" s="60">
        <v>0</v>
      </c>
      <c r="N7" s="61"/>
      <c r="O7" s="60">
        <v>0</v>
      </c>
      <c r="P7" s="61"/>
      <c r="Q7" s="60">
        <v>0</v>
      </c>
      <c r="R7" s="59"/>
      <c r="S7" s="60">
        <v>0</v>
      </c>
      <c r="T7" s="59"/>
    </row>
    <row r="8" spans="1:36" x14ac:dyDescent="0.2">
      <c r="A8" s="84">
        <v>1</v>
      </c>
      <c r="B8" s="84" t="s">
        <v>140</v>
      </c>
      <c r="C8" s="85"/>
      <c r="D8" s="84" t="s">
        <v>32</v>
      </c>
      <c r="E8" s="83"/>
      <c r="F8" s="83"/>
      <c r="G8" s="83"/>
      <c r="H8" s="84" t="s">
        <v>32</v>
      </c>
      <c r="I8" s="84" t="s">
        <v>32</v>
      </c>
      <c r="J8" s="102" t="s">
        <v>33</v>
      </c>
      <c r="K8" s="58">
        <f t="shared" si="0"/>
        <v>0</v>
      </c>
      <c r="L8" s="59">
        <f t="shared" si="1"/>
        <v>0</v>
      </c>
      <c r="M8" s="60">
        <v>0</v>
      </c>
      <c r="N8" s="61"/>
      <c r="O8" s="60">
        <v>0</v>
      </c>
      <c r="P8" s="61"/>
      <c r="Q8" s="60">
        <v>0</v>
      </c>
      <c r="R8" s="59"/>
      <c r="S8" s="60">
        <v>0</v>
      </c>
      <c r="T8" s="59"/>
    </row>
    <row r="9" spans="1:36" ht="25.5" x14ac:dyDescent="0.2">
      <c r="A9" s="86">
        <v>2</v>
      </c>
      <c r="B9" s="87" t="s">
        <v>139</v>
      </c>
      <c r="C9" s="88" t="s">
        <v>147</v>
      </c>
      <c r="D9" s="89"/>
      <c r="E9" s="88" t="s">
        <v>147</v>
      </c>
      <c r="F9" s="88" t="s">
        <v>147</v>
      </c>
      <c r="G9" s="88" t="s">
        <v>147</v>
      </c>
      <c r="H9" s="88" t="s">
        <v>147</v>
      </c>
      <c r="I9" s="88" t="s">
        <v>147</v>
      </c>
      <c r="J9" s="103" t="s">
        <v>147</v>
      </c>
      <c r="K9" s="65">
        <f t="shared" si="0"/>
        <v>0</v>
      </c>
      <c r="L9" s="66">
        <f t="shared" si="1"/>
        <v>0</v>
      </c>
      <c r="M9" s="67">
        <f>SUM(M10:M12)</f>
        <v>0</v>
      </c>
      <c r="N9" s="67"/>
      <c r="O9" s="67">
        <f>SUM(O10:O12)</f>
        <v>0</v>
      </c>
      <c r="P9" s="67"/>
      <c r="Q9" s="67">
        <f>SUM(Q10:Q12)</f>
        <v>0</v>
      </c>
      <c r="R9" s="67"/>
      <c r="S9" s="67">
        <f>SUM(S10:S12)</f>
        <v>0</v>
      </c>
      <c r="T9" s="67"/>
    </row>
    <row r="10" spans="1:36" x14ac:dyDescent="0.2">
      <c r="A10" s="86">
        <v>2</v>
      </c>
      <c r="B10" s="86" t="s">
        <v>137</v>
      </c>
      <c r="C10" s="90"/>
      <c r="D10" s="86" t="s">
        <v>32</v>
      </c>
      <c r="E10" s="89"/>
      <c r="F10" s="89"/>
      <c r="G10" s="89"/>
      <c r="H10" s="86" t="s">
        <v>32</v>
      </c>
      <c r="I10" s="86" t="s">
        <v>32</v>
      </c>
      <c r="J10" s="104" t="s">
        <v>33</v>
      </c>
      <c r="K10" s="58">
        <f t="shared" si="0"/>
        <v>0</v>
      </c>
      <c r="L10" s="59">
        <f t="shared" si="1"/>
        <v>0</v>
      </c>
      <c r="M10" s="60"/>
      <c r="N10" s="60">
        <f>N9-(M11+M12)</f>
        <v>0</v>
      </c>
      <c r="O10" s="60"/>
      <c r="P10" s="60">
        <f>P9-(O11+O12)</f>
        <v>0</v>
      </c>
      <c r="Q10" s="60"/>
      <c r="R10" s="60">
        <f>R9-(Q11+Q12)</f>
        <v>0</v>
      </c>
      <c r="S10" s="60"/>
      <c r="T10" s="60">
        <f>T9-(S11+S12)</f>
        <v>0</v>
      </c>
    </row>
    <row r="11" spans="1:36" x14ac:dyDescent="0.2">
      <c r="A11" s="86">
        <v>2</v>
      </c>
      <c r="B11" s="86" t="s">
        <v>141</v>
      </c>
      <c r="C11" s="90"/>
      <c r="D11" s="86" t="s">
        <v>32</v>
      </c>
      <c r="E11" s="89"/>
      <c r="F11" s="89"/>
      <c r="G11" s="89"/>
      <c r="H11" s="86" t="s">
        <v>32</v>
      </c>
      <c r="I11" s="86" t="s">
        <v>32</v>
      </c>
      <c r="J11" s="104" t="s">
        <v>33</v>
      </c>
      <c r="K11" s="58">
        <f t="shared" si="0"/>
        <v>0</v>
      </c>
      <c r="L11" s="59">
        <f t="shared" si="1"/>
        <v>0</v>
      </c>
      <c r="M11" s="60"/>
      <c r="N11" s="60">
        <f>N9-(M10+M12)</f>
        <v>0</v>
      </c>
      <c r="O11" s="60"/>
      <c r="P11" s="60">
        <f>P9-(O10+O12)</f>
        <v>0</v>
      </c>
      <c r="Q11" s="60"/>
      <c r="R11" s="60">
        <f>R9-(Q10+Q12)</f>
        <v>0</v>
      </c>
      <c r="S11" s="60"/>
      <c r="T11" s="60">
        <f>T9-(S10+S12)</f>
        <v>0</v>
      </c>
    </row>
    <row r="12" spans="1:36" x14ac:dyDescent="0.2">
      <c r="A12" s="86">
        <v>2</v>
      </c>
      <c r="B12" s="86" t="s">
        <v>142</v>
      </c>
      <c r="C12" s="90"/>
      <c r="D12" s="86" t="s">
        <v>32</v>
      </c>
      <c r="E12" s="89"/>
      <c r="F12" s="89"/>
      <c r="G12" s="89"/>
      <c r="H12" s="86" t="s">
        <v>32</v>
      </c>
      <c r="I12" s="86" t="s">
        <v>32</v>
      </c>
      <c r="J12" s="104" t="s">
        <v>33</v>
      </c>
      <c r="K12" s="58">
        <f t="shared" si="0"/>
        <v>0</v>
      </c>
      <c r="L12" s="59">
        <f t="shared" si="1"/>
        <v>0</v>
      </c>
      <c r="M12" s="60"/>
      <c r="N12" s="60">
        <f>N9-(M10+M11)</f>
        <v>0</v>
      </c>
      <c r="O12" s="60"/>
      <c r="P12" s="60">
        <f>P9-(O10+O11)</f>
        <v>0</v>
      </c>
      <c r="Q12" s="60"/>
      <c r="R12" s="60">
        <f>R9-(Q10+Q11)</f>
        <v>0</v>
      </c>
      <c r="S12" s="60"/>
      <c r="T12" s="60">
        <f>T9-(S10+S11)</f>
        <v>0</v>
      </c>
    </row>
    <row r="13" spans="1:36" ht="25.5" x14ac:dyDescent="0.2">
      <c r="A13" s="91">
        <v>3</v>
      </c>
      <c r="B13" s="92" t="s">
        <v>143</v>
      </c>
      <c r="C13" s="93" t="s">
        <v>147</v>
      </c>
      <c r="D13" s="94"/>
      <c r="E13" s="93" t="s">
        <v>147</v>
      </c>
      <c r="F13" s="93" t="s">
        <v>147</v>
      </c>
      <c r="G13" s="93" t="s">
        <v>147</v>
      </c>
      <c r="H13" s="93" t="s">
        <v>147</v>
      </c>
      <c r="I13" s="93" t="s">
        <v>147</v>
      </c>
      <c r="J13" s="105" t="s">
        <v>147</v>
      </c>
      <c r="K13" s="65">
        <f t="shared" si="0"/>
        <v>0</v>
      </c>
      <c r="L13" s="66">
        <f t="shared" si="1"/>
        <v>0</v>
      </c>
      <c r="M13" s="67"/>
      <c r="N13" s="79"/>
      <c r="O13" s="67"/>
      <c r="P13" s="79"/>
      <c r="Q13" s="67"/>
      <c r="R13" s="79"/>
      <c r="S13" s="67"/>
      <c r="T13" s="79"/>
    </row>
    <row r="14" spans="1:36" x14ac:dyDescent="0.2">
      <c r="A14" s="91">
        <v>3</v>
      </c>
      <c r="B14" s="91" t="s">
        <v>144</v>
      </c>
      <c r="C14" s="95"/>
      <c r="D14" s="91" t="s">
        <v>32</v>
      </c>
      <c r="E14" s="94"/>
      <c r="F14" s="94"/>
      <c r="G14" s="94"/>
      <c r="H14" s="91" t="s">
        <v>32</v>
      </c>
      <c r="I14" s="91" t="s">
        <v>32</v>
      </c>
      <c r="J14" s="106" t="s">
        <v>33</v>
      </c>
      <c r="K14" s="58">
        <f t="shared" si="0"/>
        <v>0</v>
      </c>
      <c r="L14" s="59">
        <f t="shared" si="1"/>
        <v>0</v>
      </c>
      <c r="M14" s="60">
        <v>0</v>
      </c>
      <c r="N14" s="60"/>
      <c r="O14" s="60">
        <v>0</v>
      </c>
      <c r="P14" s="60"/>
      <c r="Q14" s="60">
        <v>0</v>
      </c>
      <c r="R14" s="60"/>
      <c r="S14" s="60">
        <v>0</v>
      </c>
      <c r="T14" s="60"/>
    </row>
    <row r="15" spans="1:36" x14ac:dyDescent="0.2">
      <c r="A15" s="91">
        <v>3</v>
      </c>
      <c r="B15" s="91" t="s">
        <v>145</v>
      </c>
      <c r="C15" s="95"/>
      <c r="D15" s="91" t="s">
        <v>32</v>
      </c>
      <c r="E15" s="94"/>
      <c r="F15" s="94"/>
      <c r="G15" s="94"/>
      <c r="H15" s="91" t="s">
        <v>32</v>
      </c>
      <c r="I15" s="91" t="s">
        <v>32</v>
      </c>
      <c r="J15" s="106" t="s">
        <v>33</v>
      </c>
      <c r="K15" s="58">
        <f t="shared" si="0"/>
        <v>0</v>
      </c>
      <c r="L15" s="59">
        <f t="shared" si="1"/>
        <v>0</v>
      </c>
      <c r="M15" s="60">
        <v>0</v>
      </c>
      <c r="N15" s="60"/>
      <c r="O15" s="60">
        <v>0</v>
      </c>
      <c r="P15" s="60"/>
      <c r="Q15" s="60">
        <v>0</v>
      </c>
      <c r="R15" s="60"/>
      <c r="S15" s="60">
        <v>0</v>
      </c>
      <c r="T15" s="60"/>
    </row>
    <row r="16" spans="1:36" x14ac:dyDescent="0.2">
      <c r="A16" s="91">
        <v>3</v>
      </c>
      <c r="B16" s="91" t="s">
        <v>146</v>
      </c>
      <c r="C16" s="95"/>
      <c r="D16" s="91" t="s">
        <v>32</v>
      </c>
      <c r="E16" s="94"/>
      <c r="F16" s="94"/>
      <c r="G16" s="94"/>
      <c r="H16" s="91" t="s">
        <v>32</v>
      </c>
      <c r="I16" s="91" t="s">
        <v>32</v>
      </c>
      <c r="J16" s="106" t="s">
        <v>33</v>
      </c>
      <c r="K16" s="58">
        <f t="shared" si="0"/>
        <v>0</v>
      </c>
      <c r="L16" s="59">
        <f t="shared" si="1"/>
        <v>0</v>
      </c>
      <c r="M16" s="60">
        <v>0</v>
      </c>
      <c r="N16" s="60"/>
      <c r="O16" s="60">
        <v>0</v>
      </c>
      <c r="P16" s="60"/>
      <c r="Q16" s="60">
        <v>0</v>
      </c>
      <c r="R16" s="60"/>
      <c r="S16" s="60">
        <v>0</v>
      </c>
      <c r="T16" s="60"/>
    </row>
  </sheetData>
  <mergeCells count="5">
    <mergeCell ref="M3:N3"/>
    <mergeCell ref="O3:P3"/>
    <mergeCell ref="Q3:R3"/>
    <mergeCell ref="S3:T3"/>
    <mergeCell ref="K1:T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
  <sheetViews>
    <sheetView zoomScale="120" zoomScaleNormal="120" workbookViewId="0">
      <pane ySplit="1" topLeftCell="A2" activePane="bottomLeft" state="frozen"/>
      <selection pane="bottomLeft" activeCell="A6" sqref="A6"/>
    </sheetView>
  </sheetViews>
  <sheetFormatPr defaultColWidth="10.7109375" defaultRowHeight="12.75" x14ac:dyDescent="0.2"/>
  <cols>
    <col min="1" max="1" width="12.28515625" bestFit="1" customWidth="1"/>
    <col min="2" max="2" width="7.7109375" bestFit="1" customWidth="1"/>
    <col min="3" max="3" width="14.5703125" bestFit="1" customWidth="1"/>
    <col min="4" max="4" width="17.7109375" customWidth="1"/>
    <col min="5" max="5" width="4.7109375" customWidth="1"/>
    <col min="6" max="14" width="17.7109375" customWidth="1"/>
  </cols>
  <sheetData>
    <row r="1" spans="1:13" ht="76.5" x14ac:dyDescent="0.2">
      <c r="A1" s="9" t="s">
        <v>152</v>
      </c>
      <c r="B1" s="10" t="s">
        <v>20</v>
      </c>
      <c r="C1" s="10" t="s">
        <v>35</v>
      </c>
      <c r="D1" s="10" t="s">
        <v>21</v>
      </c>
      <c r="E1" s="9" t="s">
        <v>6</v>
      </c>
      <c r="F1" s="9" t="s">
        <v>7</v>
      </c>
      <c r="G1" s="9" t="s">
        <v>12</v>
      </c>
      <c r="H1" s="9" t="s">
        <v>18</v>
      </c>
      <c r="I1" s="9" t="s">
        <v>8</v>
      </c>
      <c r="J1" s="9" t="s">
        <v>19</v>
      </c>
      <c r="K1" s="9" t="s">
        <v>9</v>
      </c>
      <c r="L1" s="9" t="s">
        <v>10</v>
      </c>
      <c r="M1" s="47" t="s">
        <v>72</v>
      </c>
    </row>
    <row r="2" spans="1:13" x14ac:dyDescent="0.2">
      <c r="A2" s="21"/>
      <c r="B2" s="18"/>
      <c r="C2" s="19"/>
      <c r="D2" s="18"/>
      <c r="E2" s="18"/>
      <c r="F2" s="17"/>
      <c r="G2" s="17"/>
      <c r="H2" s="17"/>
      <c r="I2" s="17"/>
      <c r="J2" s="17"/>
      <c r="K2" s="17"/>
      <c r="L2" s="17"/>
      <c r="M2" s="17"/>
    </row>
    <row r="3" spans="1:13" x14ac:dyDescent="0.2">
      <c r="A3" s="21"/>
      <c r="B3" s="18"/>
      <c r="C3" s="19"/>
      <c r="D3" s="18"/>
      <c r="E3" s="18"/>
      <c r="F3" s="17"/>
      <c r="G3" s="17"/>
      <c r="H3" s="17"/>
      <c r="I3" s="17"/>
      <c r="J3" s="17"/>
      <c r="K3" s="17"/>
      <c r="L3" s="17"/>
      <c r="M3" s="17"/>
    </row>
    <row r="4" spans="1:13" x14ac:dyDescent="0.2">
      <c r="A4" s="21"/>
      <c r="B4" s="18"/>
      <c r="C4" s="19"/>
      <c r="D4" s="18"/>
      <c r="E4" s="18"/>
      <c r="F4" s="17"/>
      <c r="G4" s="17"/>
      <c r="H4" s="17"/>
      <c r="I4" s="17"/>
      <c r="J4" s="17"/>
      <c r="K4" s="17"/>
      <c r="L4" s="17"/>
      <c r="M4" s="17"/>
    </row>
    <row r="6" spans="1:13" x14ac:dyDescent="0.2">
      <c r="A6" s="108" t="s">
        <v>243</v>
      </c>
    </row>
    <row r="7" spans="1:13" x14ac:dyDescent="0.2">
      <c r="C7" s="107"/>
    </row>
    <row r="9" spans="1:13" x14ac:dyDescent="0.2">
      <c r="C9" s="52"/>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0"/>
  <sheetViews>
    <sheetView workbookViewId="0">
      <pane xSplit="1" topLeftCell="B1" activePane="topRight" state="frozen"/>
      <selection pane="topRight" activeCell="B20" sqref="B20"/>
    </sheetView>
  </sheetViews>
  <sheetFormatPr defaultColWidth="10.7109375" defaultRowHeight="12.75" x14ac:dyDescent="0.2"/>
  <cols>
    <col min="1" max="1" width="45.7109375" style="49" customWidth="1"/>
    <col min="2" max="2" width="45.7109375" style="56" customWidth="1"/>
    <col min="3" max="3" width="45.7109375" customWidth="1"/>
  </cols>
  <sheetData>
    <row r="1" spans="1:3" ht="25.5" x14ac:dyDescent="0.2">
      <c r="A1" s="116" t="s">
        <v>73</v>
      </c>
      <c r="B1" s="116" t="s">
        <v>128</v>
      </c>
      <c r="C1" s="116" t="s">
        <v>166</v>
      </c>
    </row>
    <row r="2" spans="1:3" x14ac:dyDescent="0.2">
      <c r="A2" s="50"/>
      <c r="B2" s="50"/>
    </row>
    <row r="3" spans="1:3" x14ac:dyDescent="0.2">
      <c r="A3" s="117" t="s">
        <v>74</v>
      </c>
      <c r="B3" s="118"/>
      <c r="C3" s="118"/>
    </row>
    <row r="4" spans="1:3" x14ac:dyDescent="0.2">
      <c r="A4" s="49" t="s">
        <v>75</v>
      </c>
      <c r="C4" s="56"/>
    </row>
    <row r="5" spans="1:3" x14ac:dyDescent="0.2">
      <c r="A5" s="49" t="s">
        <v>76</v>
      </c>
      <c r="C5" s="56"/>
    </row>
    <row r="6" spans="1:3" x14ac:dyDescent="0.2">
      <c r="A6" s="49" t="s">
        <v>77</v>
      </c>
      <c r="C6" s="56"/>
    </row>
    <row r="7" spans="1:3" ht="38.25" x14ac:dyDescent="0.2">
      <c r="A7" s="49" t="s">
        <v>157</v>
      </c>
      <c r="C7" s="56"/>
    </row>
    <row r="8" spans="1:3" ht="25.5" x14ac:dyDescent="0.2">
      <c r="A8" s="49" t="s">
        <v>78</v>
      </c>
      <c r="C8" s="56"/>
    </row>
    <row r="9" spans="1:3" x14ac:dyDescent="0.2">
      <c r="A9" s="117" t="s">
        <v>158</v>
      </c>
      <c r="B9" s="118"/>
      <c r="C9" s="118"/>
    </row>
    <row r="10" spans="1:3" x14ac:dyDescent="0.2">
      <c r="A10" s="49" t="s">
        <v>79</v>
      </c>
      <c r="C10" s="56"/>
    </row>
    <row r="11" spans="1:3" x14ac:dyDescent="0.2">
      <c r="A11" s="49" t="s">
        <v>80</v>
      </c>
      <c r="C11" s="56"/>
    </row>
    <row r="12" spans="1:3" ht="25.5" x14ac:dyDescent="0.2">
      <c r="A12" s="49" t="s">
        <v>81</v>
      </c>
      <c r="C12" s="56"/>
    </row>
    <row r="13" spans="1:3" x14ac:dyDescent="0.2">
      <c r="A13" s="49" t="s">
        <v>82</v>
      </c>
      <c r="C13" s="56"/>
    </row>
    <row r="14" spans="1:3" ht="25.5" x14ac:dyDescent="0.2">
      <c r="A14" s="49" t="s">
        <v>83</v>
      </c>
      <c r="C14" s="56"/>
    </row>
    <row r="15" spans="1:3" x14ac:dyDescent="0.2">
      <c r="A15" s="49" t="s">
        <v>84</v>
      </c>
      <c r="C15" s="56"/>
    </row>
    <row r="16" spans="1:3" x14ac:dyDescent="0.2">
      <c r="A16" s="49" t="s">
        <v>85</v>
      </c>
      <c r="C16" s="56"/>
    </row>
    <row r="17" spans="1:3" x14ac:dyDescent="0.2">
      <c r="A17" s="49" t="s">
        <v>86</v>
      </c>
      <c r="C17" s="56"/>
    </row>
    <row r="18" spans="1:3" x14ac:dyDescent="0.2">
      <c r="A18" s="117" t="s">
        <v>87</v>
      </c>
      <c r="B18" s="118"/>
      <c r="C18" s="118"/>
    </row>
    <row r="19" spans="1:3" x14ac:dyDescent="0.2">
      <c r="A19" s="49" t="s">
        <v>88</v>
      </c>
      <c r="C19" s="56"/>
    </row>
    <row r="20" spans="1:3" ht="25.5" x14ac:dyDescent="0.2">
      <c r="A20" s="49" t="s">
        <v>89</v>
      </c>
      <c r="C20" s="56"/>
    </row>
    <row r="21" spans="1:3" x14ac:dyDescent="0.2">
      <c r="A21" s="49" t="s">
        <v>90</v>
      </c>
      <c r="C21" s="56"/>
    </row>
    <row r="22" spans="1:3" ht="25.5" x14ac:dyDescent="0.2">
      <c r="A22" s="49" t="s">
        <v>159</v>
      </c>
      <c r="C22" s="56"/>
    </row>
    <row r="23" spans="1:3" x14ac:dyDescent="0.2">
      <c r="A23" s="49" t="s">
        <v>91</v>
      </c>
      <c r="C23" s="56"/>
    </row>
    <row r="24" spans="1:3" ht="25.5" x14ac:dyDescent="0.2">
      <c r="A24" s="49" t="s">
        <v>92</v>
      </c>
      <c r="C24" s="56"/>
    </row>
    <row r="25" spans="1:3" x14ac:dyDescent="0.2">
      <c r="A25" s="49" t="s">
        <v>93</v>
      </c>
      <c r="C25" s="56"/>
    </row>
    <row r="26" spans="1:3" x14ac:dyDescent="0.2">
      <c r="A26" s="49" t="s">
        <v>94</v>
      </c>
      <c r="C26" s="56"/>
    </row>
    <row r="27" spans="1:3" x14ac:dyDescent="0.2">
      <c r="A27" s="49" t="s">
        <v>95</v>
      </c>
      <c r="C27" s="56"/>
    </row>
    <row r="28" spans="1:3" x14ac:dyDescent="0.2">
      <c r="A28" s="49" t="s">
        <v>96</v>
      </c>
      <c r="C28" s="56"/>
    </row>
    <row r="29" spans="1:3" x14ac:dyDescent="0.2">
      <c r="A29" s="49" t="s">
        <v>97</v>
      </c>
      <c r="C29" s="56"/>
    </row>
    <row r="30" spans="1:3" x14ac:dyDescent="0.2">
      <c r="A30" s="49" t="s">
        <v>98</v>
      </c>
      <c r="C30" s="56"/>
    </row>
    <row r="31" spans="1:3" x14ac:dyDescent="0.2">
      <c r="A31" s="49" t="s">
        <v>99</v>
      </c>
      <c r="C31" s="56"/>
    </row>
    <row r="32" spans="1:3" ht="38.25" x14ac:dyDescent="0.2">
      <c r="A32" s="117" t="s">
        <v>100</v>
      </c>
      <c r="B32" s="118"/>
      <c r="C32" s="118"/>
    </row>
    <row r="33" spans="1:3" x14ac:dyDescent="0.2">
      <c r="A33" s="49" t="s">
        <v>101</v>
      </c>
      <c r="C33" s="56"/>
    </row>
    <row r="34" spans="1:3" x14ac:dyDescent="0.2">
      <c r="A34" s="49" t="s">
        <v>102</v>
      </c>
      <c r="C34" s="56"/>
    </row>
    <row r="35" spans="1:3" x14ac:dyDescent="0.2">
      <c r="A35" s="49" t="s">
        <v>103</v>
      </c>
      <c r="C35" s="56"/>
    </row>
    <row r="36" spans="1:3" x14ac:dyDescent="0.2">
      <c r="A36" s="49" t="s">
        <v>104</v>
      </c>
      <c r="C36" s="56"/>
    </row>
    <row r="37" spans="1:3" x14ac:dyDescent="0.2">
      <c r="A37" s="49" t="s">
        <v>105</v>
      </c>
      <c r="C37" s="56"/>
    </row>
    <row r="38" spans="1:3" ht="25.5" x14ac:dyDescent="0.2">
      <c r="A38" s="119" t="s">
        <v>106</v>
      </c>
      <c r="B38" s="118"/>
      <c r="C38" s="118"/>
    </row>
    <row r="39" spans="1:3" x14ac:dyDescent="0.2">
      <c r="A39" s="53" t="s">
        <v>107</v>
      </c>
      <c r="C39" s="56"/>
    </row>
    <row r="40" spans="1:3" x14ac:dyDescent="0.2">
      <c r="A40" s="53" t="s">
        <v>108</v>
      </c>
      <c r="C40" s="56"/>
    </row>
    <row r="41" spans="1:3" x14ac:dyDescent="0.2">
      <c r="A41" s="53" t="s">
        <v>109</v>
      </c>
      <c r="C41" s="56"/>
    </row>
    <row r="42" spans="1:3" x14ac:dyDescent="0.2">
      <c r="A42" s="53" t="s">
        <v>110</v>
      </c>
      <c r="C42" s="56"/>
    </row>
    <row r="43" spans="1:3" x14ac:dyDescent="0.2">
      <c r="A43" s="53" t="s">
        <v>111</v>
      </c>
      <c r="C43" s="56"/>
    </row>
    <row r="44" spans="1:3" x14ac:dyDescent="0.2">
      <c r="A44" s="53" t="s">
        <v>112</v>
      </c>
      <c r="C44" s="56"/>
    </row>
    <row r="45" spans="1:3" x14ac:dyDescent="0.2">
      <c r="A45" s="53" t="s">
        <v>113</v>
      </c>
      <c r="C45" s="56"/>
    </row>
    <row r="46" spans="1:3" x14ac:dyDescent="0.2">
      <c r="A46" s="53" t="s">
        <v>160</v>
      </c>
      <c r="C46" s="56"/>
    </row>
    <row r="47" spans="1:3" x14ac:dyDescent="0.2">
      <c r="A47" s="53" t="s">
        <v>114</v>
      </c>
      <c r="C47" s="56"/>
    </row>
    <row r="48" spans="1:3" x14ac:dyDescent="0.2">
      <c r="A48" s="53" t="s">
        <v>115</v>
      </c>
      <c r="C48" s="56"/>
    </row>
    <row r="49" spans="1:3" x14ac:dyDescent="0.2">
      <c r="A49" s="53" t="s">
        <v>161</v>
      </c>
      <c r="C49" s="56"/>
    </row>
    <row r="50" spans="1:3" ht="25.5" x14ac:dyDescent="0.2">
      <c r="A50" s="53" t="s">
        <v>116</v>
      </c>
      <c r="C50" s="56"/>
    </row>
    <row r="51" spans="1:3" x14ac:dyDescent="0.2">
      <c r="A51" s="53" t="s">
        <v>117</v>
      </c>
      <c r="C51" s="56"/>
    </row>
    <row r="52" spans="1:3" x14ac:dyDescent="0.2">
      <c r="A52" s="53" t="s">
        <v>118</v>
      </c>
      <c r="C52" s="56"/>
    </row>
    <row r="53" spans="1:3" x14ac:dyDescent="0.2">
      <c r="A53" s="53" t="s">
        <v>119</v>
      </c>
      <c r="C53" s="56"/>
    </row>
    <row r="54" spans="1:3" x14ac:dyDescent="0.2">
      <c r="A54" s="53" t="s">
        <v>120</v>
      </c>
      <c r="C54" s="56"/>
    </row>
    <row r="55" spans="1:3" x14ac:dyDescent="0.2">
      <c r="A55" s="120" t="s">
        <v>121</v>
      </c>
      <c r="B55" s="118"/>
      <c r="C55" s="118"/>
    </row>
    <row r="56" spans="1:3" ht="25.5" x14ac:dyDescent="0.2">
      <c r="A56" s="53" t="s">
        <v>162</v>
      </c>
      <c r="C56" s="56"/>
    </row>
    <row r="57" spans="1:3" x14ac:dyDescent="0.2">
      <c r="A57" s="53" t="s">
        <v>163</v>
      </c>
      <c r="C57" s="56"/>
    </row>
    <row r="58" spans="1:3" x14ac:dyDescent="0.2">
      <c r="A58" s="53" t="s">
        <v>123</v>
      </c>
      <c r="C58" s="56"/>
    </row>
    <row r="59" spans="1:3" x14ac:dyDescent="0.2">
      <c r="A59" s="53" t="s">
        <v>122</v>
      </c>
    </row>
    <row r="60" spans="1:3" x14ac:dyDescent="0.2">
      <c r="A60" s="53" t="s">
        <v>123</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7"/>
  <sheetViews>
    <sheetView workbookViewId="0">
      <selection activeCell="A8" sqref="A8:B12"/>
    </sheetView>
  </sheetViews>
  <sheetFormatPr defaultColWidth="10.7109375" defaultRowHeight="12.75" x14ac:dyDescent="0.2"/>
  <sheetData>
    <row r="1" spans="1:6" x14ac:dyDescent="0.2">
      <c r="A1" s="108" t="s">
        <v>174</v>
      </c>
    </row>
    <row r="3" spans="1:6" x14ac:dyDescent="0.2">
      <c r="A3" s="107"/>
    </row>
    <row r="4" spans="1:6" x14ac:dyDescent="0.2">
      <c r="A4" s="108" t="s">
        <v>287</v>
      </c>
    </row>
    <row r="5" spans="1:6" x14ac:dyDescent="0.2">
      <c r="A5" s="107" t="s">
        <v>279</v>
      </c>
    </row>
    <row r="8" spans="1:6" s="110" customFormat="1" x14ac:dyDescent="0.2">
      <c r="A8" s="109" t="s">
        <v>175</v>
      </c>
    </row>
    <row r="9" spans="1:6" s="110" customFormat="1" x14ac:dyDescent="0.2"/>
    <row r="10" spans="1:6" s="110" customFormat="1" x14ac:dyDescent="0.2">
      <c r="B10" s="109" t="s">
        <v>168</v>
      </c>
    </row>
    <row r="11" spans="1:6" s="110" customFormat="1" x14ac:dyDescent="0.2">
      <c r="B11" s="109" t="s">
        <v>169</v>
      </c>
      <c r="F11" s="122"/>
    </row>
    <row r="12" spans="1:6" s="110" customFormat="1" x14ac:dyDescent="0.2">
      <c r="B12" s="109" t="s">
        <v>170</v>
      </c>
    </row>
    <row r="13" spans="1:6" s="110" customFormat="1" x14ac:dyDescent="0.2"/>
    <row r="14" spans="1:6" s="110" customFormat="1" x14ac:dyDescent="0.2"/>
    <row r="15" spans="1:6" s="110" customFormat="1" x14ac:dyDescent="0.2">
      <c r="A15" s="109" t="s">
        <v>176</v>
      </c>
    </row>
    <row r="17" spans="1:15" x14ac:dyDescent="0.2">
      <c r="B17" s="51" t="s">
        <v>124</v>
      </c>
    </row>
    <row r="18" spans="1:15" x14ac:dyDescent="0.2">
      <c r="B18" s="52" t="s">
        <v>171</v>
      </c>
    </row>
    <row r="19" spans="1:15" x14ac:dyDescent="0.2">
      <c r="B19" s="51" t="s">
        <v>125</v>
      </c>
    </row>
    <row r="20" spans="1:15" x14ac:dyDescent="0.2">
      <c r="B20" s="52" t="s">
        <v>171</v>
      </c>
    </row>
    <row r="21" spans="1:15" x14ac:dyDescent="0.2">
      <c r="B21" s="52"/>
    </row>
    <row r="22" spans="1:15" x14ac:dyDescent="0.2">
      <c r="B22" s="51"/>
    </row>
    <row r="23" spans="1:15" x14ac:dyDescent="0.2">
      <c r="A23" s="108" t="s">
        <v>172</v>
      </c>
      <c r="B23" s="52"/>
    </row>
    <row r="24" spans="1:15" x14ac:dyDescent="0.2">
      <c r="B24" s="109"/>
      <c r="C24" s="110"/>
      <c r="D24" s="110"/>
      <c r="E24" s="110"/>
      <c r="F24" s="110"/>
      <c r="G24" s="110"/>
    </row>
    <row r="25" spans="1:15" x14ac:dyDescent="0.2">
      <c r="B25" s="51" t="s">
        <v>173</v>
      </c>
      <c r="C25" s="110"/>
      <c r="D25" s="110"/>
      <c r="E25" s="112"/>
      <c r="F25" s="8"/>
      <c r="G25" s="8"/>
      <c r="H25" s="74"/>
      <c r="I25" s="1"/>
      <c r="J25" s="35"/>
      <c r="K25" s="35"/>
      <c r="L25" s="35"/>
      <c r="M25" s="1"/>
      <c r="N25" s="1"/>
      <c r="O25" s="1"/>
    </row>
    <row r="26" spans="1:15" x14ac:dyDescent="0.2">
      <c r="B26" s="111" t="s">
        <v>171</v>
      </c>
      <c r="C26" s="110"/>
      <c r="D26" s="110"/>
      <c r="E26" s="110"/>
      <c r="F26" s="110"/>
      <c r="G26" s="110"/>
      <c r="H26" s="75"/>
      <c r="I26" s="7"/>
      <c r="J26" s="7"/>
      <c r="K26" s="7"/>
      <c r="L26" s="7"/>
      <c r="M26" s="7"/>
      <c r="N26" s="7"/>
      <c r="O26" s="7"/>
    </row>
    <row r="27" spans="1:15" x14ac:dyDescent="0.2">
      <c r="C27" s="110"/>
      <c r="D27" s="110"/>
      <c r="E27" s="113"/>
      <c r="F27" s="8"/>
      <c r="G27" s="8"/>
      <c r="H27" s="74"/>
      <c r="I27" s="1"/>
      <c r="J27" s="1"/>
      <c r="K27" s="1"/>
      <c r="L27" s="1"/>
      <c r="M27" s="1"/>
      <c r="N27" s="1"/>
      <c r="O27" s="1"/>
    </row>
    <row r="28" spans="1:15" x14ac:dyDescent="0.2">
      <c r="B28" s="51"/>
      <c r="E28" s="51"/>
      <c r="F28" s="74"/>
      <c r="G28" s="74"/>
      <c r="H28" s="74"/>
      <c r="I28" s="1"/>
      <c r="J28" s="1"/>
      <c r="K28" s="1"/>
      <c r="L28" s="1"/>
      <c r="M28" s="1"/>
      <c r="N28" s="1"/>
      <c r="O28" s="1"/>
    </row>
    <row r="29" spans="1:15" x14ac:dyDescent="0.2">
      <c r="E29" s="52"/>
      <c r="F29" s="74"/>
      <c r="G29" s="74"/>
      <c r="H29" s="74"/>
      <c r="I29" s="1"/>
      <c r="J29" s="1"/>
      <c r="K29" s="1"/>
      <c r="L29" s="1"/>
      <c r="M29" s="1"/>
      <c r="N29" s="1"/>
      <c r="O29" s="1"/>
    </row>
    <row r="30" spans="1:15" x14ac:dyDescent="0.2">
      <c r="B30" s="52"/>
      <c r="E30" s="52"/>
      <c r="F30" s="74"/>
      <c r="G30" s="74"/>
      <c r="H30" s="74"/>
      <c r="I30" s="1"/>
      <c r="J30" s="1"/>
      <c r="K30" s="1"/>
      <c r="L30" s="1"/>
      <c r="M30" s="1"/>
      <c r="N30" s="1"/>
      <c r="O30" s="1"/>
    </row>
    <row r="31" spans="1:15" x14ac:dyDescent="0.2">
      <c r="B31" s="77"/>
      <c r="E31" s="51"/>
      <c r="F31" s="74"/>
      <c r="G31" s="74"/>
      <c r="H31" s="74"/>
      <c r="I31" s="1"/>
      <c r="J31" s="1"/>
      <c r="K31" s="1"/>
      <c r="L31" s="1"/>
      <c r="M31" s="1"/>
      <c r="N31" s="1"/>
      <c r="O31" s="1"/>
    </row>
    <row r="32" spans="1:15" x14ac:dyDescent="0.2">
      <c r="B32" s="37"/>
      <c r="E32" s="52"/>
      <c r="F32" s="74"/>
      <c r="G32" s="74"/>
      <c r="H32" s="74"/>
      <c r="I32" s="1"/>
      <c r="J32" s="1"/>
      <c r="K32" s="1"/>
      <c r="L32" s="1"/>
      <c r="M32" s="1"/>
      <c r="N32" s="1"/>
      <c r="O32" s="1"/>
    </row>
    <row r="33" spans="2:15" x14ac:dyDescent="0.2">
      <c r="B33" s="51"/>
      <c r="E33" s="52"/>
      <c r="F33" s="74"/>
      <c r="G33" s="74"/>
      <c r="H33" s="74"/>
      <c r="I33" s="1"/>
      <c r="J33" s="1"/>
      <c r="K33" s="1"/>
      <c r="L33" s="1"/>
      <c r="M33" s="1"/>
      <c r="N33" s="1"/>
      <c r="O33" s="1"/>
    </row>
    <row r="34" spans="2:15" x14ac:dyDescent="0.2">
      <c r="B34" s="52"/>
      <c r="E34" s="51"/>
      <c r="F34" s="74"/>
      <c r="G34" s="74"/>
      <c r="H34" s="74"/>
      <c r="I34" s="1"/>
      <c r="J34" s="1"/>
      <c r="K34" s="1"/>
      <c r="L34" s="1"/>
      <c r="M34" s="1"/>
      <c r="N34" s="1"/>
      <c r="O34" s="1"/>
    </row>
    <row r="35" spans="2:15" x14ac:dyDescent="0.2">
      <c r="B35" s="51"/>
      <c r="E35" s="52"/>
      <c r="F35" s="74"/>
      <c r="G35" s="74"/>
      <c r="H35" s="74"/>
      <c r="I35" s="1"/>
      <c r="J35" s="1"/>
      <c r="K35" s="1"/>
      <c r="L35" s="1"/>
      <c r="M35" s="1"/>
      <c r="N35" s="1"/>
      <c r="O35" s="1"/>
    </row>
    <row r="36" spans="2:15" x14ac:dyDescent="0.2">
      <c r="B36" s="52"/>
      <c r="E36" s="52"/>
      <c r="F36" s="74"/>
      <c r="G36" s="74"/>
      <c r="H36" s="74"/>
      <c r="I36" s="1"/>
      <c r="J36" s="1"/>
      <c r="K36" s="1"/>
      <c r="L36" s="1"/>
      <c r="M36" s="1"/>
      <c r="N36" s="1"/>
      <c r="O36" s="1"/>
    </row>
    <row r="37" spans="2:15" x14ac:dyDescent="0.2">
      <c r="B37" s="51"/>
      <c r="E37" s="51"/>
      <c r="F37" s="74"/>
      <c r="G37" s="74"/>
      <c r="H37" s="74"/>
      <c r="I37" s="1"/>
      <c r="J37" s="1"/>
      <c r="K37" s="1"/>
      <c r="L37" s="1"/>
      <c r="M37" s="1"/>
      <c r="N37" s="1"/>
      <c r="O37" s="1"/>
    </row>
    <row r="38" spans="2:15" x14ac:dyDescent="0.2">
      <c r="B38" s="52"/>
      <c r="E38" s="52"/>
      <c r="F38" s="74"/>
      <c r="G38" s="74"/>
      <c r="H38" s="74"/>
      <c r="I38" s="1"/>
      <c r="J38" s="1"/>
      <c r="K38" s="1"/>
      <c r="L38" s="1"/>
      <c r="M38" s="1"/>
      <c r="N38" s="1"/>
      <c r="O38" s="1"/>
    </row>
    <row r="39" spans="2:15" x14ac:dyDescent="0.2">
      <c r="E39" s="52"/>
      <c r="F39" s="76"/>
      <c r="G39" s="76"/>
      <c r="H39" s="76"/>
      <c r="I39" s="37"/>
      <c r="J39" s="37"/>
      <c r="K39" s="37"/>
      <c r="L39" s="37"/>
      <c r="M39" s="37"/>
      <c r="N39" s="37"/>
      <c r="O39" s="37"/>
    </row>
    <row r="40" spans="2:15" x14ac:dyDescent="0.2">
      <c r="E40" s="77"/>
      <c r="F40" s="76"/>
      <c r="G40" s="76"/>
      <c r="H40" s="76"/>
      <c r="I40" s="37"/>
      <c r="J40" s="37"/>
      <c r="K40" s="37"/>
      <c r="L40" s="37"/>
      <c r="M40" s="37"/>
      <c r="N40" s="37"/>
      <c r="O40" s="37"/>
    </row>
    <row r="41" spans="2:15" x14ac:dyDescent="0.2">
      <c r="E41" s="37"/>
      <c r="F41" s="76"/>
      <c r="G41" s="76"/>
      <c r="H41" s="76"/>
      <c r="I41" s="36"/>
      <c r="J41" s="37"/>
      <c r="K41" s="37"/>
      <c r="L41" s="37"/>
      <c r="M41" s="37"/>
      <c r="N41" s="37"/>
      <c r="O41" s="37"/>
    </row>
    <row r="42" spans="2:15" x14ac:dyDescent="0.2">
      <c r="E42" s="51"/>
      <c r="F42" s="76"/>
      <c r="G42" s="76"/>
      <c r="H42" s="76"/>
      <c r="I42" s="36"/>
      <c r="J42" s="37"/>
      <c r="K42" s="37"/>
      <c r="L42" s="37"/>
      <c r="M42" s="37"/>
      <c r="N42" s="37"/>
      <c r="O42" s="37"/>
    </row>
    <row r="43" spans="2:15" x14ac:dyDescent="0.2">
      <c r="E43" s="52"/>
      <c r="F43" s="1"/>
      <c r="G43" s="1"/>
      <c r="H43" s="1"/>
      <c r="I43" s="1"/>
      <c r="J43" s="1"/>
      <c r="K43" s="1"/>
      <c r="L43" s="1"/>
      <c r="M43" s="1"/>
      <c r="N43" s="1"/>
      <c r="O43" s="1"/>
    </row>
    <row r="44" spans="2:15" x14ac:dyDescent="0.2">
      <c r="E44" s="51"/>
      <c r="F44" s="1"/>
      <c r="G44" s="1"/>
      <c r="H44" s="1"/>
      <c r="I44" s="1"/>
      <c r="J44" s="1"/>
      <c r="K44" s="1"/>
      <c r="L44" s="1"/>
      <c r="M44" s="1"/>
      <c r="N44" s="1"/>
      <c r="O44" s="1"/>
    </row>
    <row r="45" spans="2:15" x14ac:dyDescent="0.2">
      <c r="E45" s="52"/>
      <c r="F45" s="1"/>
      <c r="G45" s="1"/>
      <c r="H45" s="1"/>
      <c r="I45" s="1"/>
      <c r="J45" s="1"/>
      <c r="K45" s="1"/>
      <c r="L45" s="1"/>
      <c r="M45" s="1"/>
      <c r="N45" s="1"/>
      <c r="O45" s="1"/>
    </row>
    <row r="46" spans="2:15" x14ac:dyDescent="0.2">
      <c r="E46" s="51"/>
      <c r="F46" s="1"/>
      <c r="G46" s="1"/>
      <c r="H46" s="1"/>
      <c r="I46" s="1"/>
      <c r="J46" s="1"/>
      <c r="K46" s="1"/>
      <c r="L46" s="1"/>
      <c r="M46" s="1"/>
      <c r="N46" s="1"/>
      <c r="O46" s="1"/>
    </row>
    <row r="47" spans="2:15" x14ac:dyDescent="0.2">
      <c r="E47" s="52"/>
      <c r="F47" s="1"/>
      <c r="G47" s="1"/>
      <c r="H47" s="1"/>
      <c r="I47" s="1"/>
      <c r="J47" s="1"/>
      <c r="K47" s="1"/>
      <c r="L47" s="1"/>
      <c r="M47" s="1"/>
      <c r="N47" s="1"/>
      <c r="O47" s="1"/>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7"/>
  <sheetViews>
    <sheetView topLeftCell="A7" zoomScaleNormal="100" workbookViewId="0">
      <pane xSplit="1" topLeftCell="B1" activePane="topRight" state="frozen"/>
      <selection pane="topRight" activeCell="D23" sqref="D23"/>
    </sheetView>
  </sheetViews>
  <sheetFormatPr defaultColWidth="9.140625" defaultRowHeight="12.75" x14ac:dyDescent="0.2"/>
  <cols>
    <col min="1" max="1" width="18.7109375" style="6" customWidth="1"/>
    <col min="2" max="2" width="18.7109375" style="7" customWidth="1"/>
    <col min="3" max="5" width="18.7109375" style="6" customWidth="1"/>
    <col min="6" max="11" width="9.85546875" style="6" customWidth="1"/>
    <col min="12" max="21" width="9.85546875" style="1" customWidth="1"/>
    <col min="22" max="22" width="10" style="1" customWidth="1"/>
    <col min="23" max="16384" width="9.140625" style="1"/>
  </cols>
  <sheetData>
    <row r="1" spans="1:22" x14ac:dyDescent="0.2">
      <c r="F1" s="170" t="s">
        <v>34</v>
      </c>
      <c r="G1" s="171"/>
      <c r="H1" s="171"/>
      <c r="I1" s="171"/>
      <c r="J1" s="171"/>
      <c r="K1" s="171"/>
      <c r="L1" s="171"/>
      <c r="M1" s="171"/>
      <c r="N1" s="171"/>
      <c r="O1" s="171"/>
      <c r="P1" s="171"/>
      <c r="Q1" s="171"/>
      <c r="R1" s="171"/>
      <c r="S1" s="171"/>
      <c r="T1" s="171"/>
      <c r="U1" s="171"/>
      <c r="V1" s="172"/>
    </row>
    <row r="2" spans="1:22" x14ac:dyDescent="0.2">
      <c r="F2" s="173"/>
      <c r="G2" s="174"/>
      <c r="H2" s="174"/>
      <c r="I2" s="174"/>
      <c r="J2" s="174"/>
      <c r="K2" s="174"/>
      <c r="L2" s="174"/>
      <c r="M2" s="174"/>
      <c r="N2" s="174"/>
      <c r="O2" s="174"/>
      <c r="P2" s="174"/>
      <c r="Q2" s="174"/>
      <c r="R2" s="174"/>
      <c r="S2" s="174"/>
      <c r="T2" s="174"/>
      <c r="U2" s="174"/>
      <c r="V2" s="175"/>
    </row>
    <row r="3" spans="1:22" ht="20.25" x14ac:dyDescent="0.2">
      <c r="A3" s="14"/>
      <c r="B3" s="3"/>
      <c r="C3" s="2"/>
      <c r="D3" s="2"/>
      <c r="E3" s="2"/>
      <c r="F3" s="189" t="s">
        <v>57</v>
      </c>
      <c r="G3" s="200"/>
      <c r="H3" s="170" t="s">
        <v>25</v>
      </c>
      <c r="I3" s="171"/>
      <c r="J3" s="171"/>
      <c r="K3" s="171"/>
      <c r="L3" s="170" t="s">
        <v>69</v>
      </c>
      <c r="M3" s="171"/>
      <c r="N3" s="171"/>
      <c r="O3" s="171"/>
      <c r="P3" s="171"/>
      <c r="Q3" s="171"/>
      <c r="R3" s="171"/>
      <c r="S3" s="171"/>
      <c r="T3" s="171"/>
      <c r="U3" s="171"/>
      <c r="V3" s="172"/>
    </row>
    <row r="4" spans="1:22" x14ac:dyDescent="0.2">
      <c r="A4" s="11"/>
      <c r="B4" s="3"/>
      <c r="C4" s="11"/>
      <c r="D4" s="11"/>
      <c r="E4" s="1"/>
      <c r="F4" s="190" t="s">
        <v>17</v>
      </c>
      <c r="G4" s="196"/>
      <c r="H4" s="170" t="s">
        <v>1</v>
      </c>
      <c r="I4" s="172"/>
      <c r="J4" s="170" t="s">
        <v>2</v>
      </c>
      <c r="K4" s="172"/>
      <c r="L4" s="174"/>
      <c r="M4" s="174"/>
      <c r="N4" s="174"/>
      <c r="O4" s="174"/>
      <c r="P4" s="174"/>
      <c r="Q4" s="174"/>
      <c r="R4" s="174"/>
      <c r="S4" s="174"/>
      <c r="T4" s="174"/>
      <c r="U4" s="174"/>
      <c r="V4" s="175"/>
    </row>
    <row r="5" spans="1:22" x14ac:dyDescent="0.2">
      <c r="A5" s="11"/>
      <c r="B5" s="3"/>
      <c r="C5" s="11"/>
      <c r="E5" s="46"/>
      <c r="F5" s="192"/>
      <c r="G5" s="214"/>
      <c r="H5" s="198"/>
      <c r="I5" s="199"/>
      <c r="J5" s="198"/>
      <c r="K5" s="199"/>
      <c r="L5" s="196" t="s">
        <v>66</v>
      </c>
      <c r="M5" s="191"/>
      <c r="N5" s="190" t="s">
        <v>67</v>
      </c>
      <c r="O5" s="191"/>
      <c r="P5" s="191" t="s">
        <v>68</v>
      </c>
      <c r="Q5" s="190" t="s">
        <v>164</v>
      </c>
      <c r="R5" s="196"/>
      <c r="S5" s="191"/>
      <c r="T5" s="190" t="s">
        <v>165</v>
      </c>
      <c r="U5" s="196"/>
      <c r="V5" s="191"/>
    </row>
    <row r="6" spans="1:22" x14ac:dyDescent="0.2">
      <c r="B6" s="72" t="s">
        <v>58</v>
      </c>
      <c r="C6" s="30" t="s">
        <v>59</v>
      </c>
      <c r="D6" s="73"/>
      <c r="E6" s="1"/>
      <c r="F6" s="192"/>
      <c r="G6" s="214"/>
      <c r="H6" s="173"/>
      <c r="I6" s="175"/>
      <c r="J6" s="173"/>
      <c r="K6" s="175"/>
      <c r="L6" s="197"/>
      <c r="M6" s="195"/>
      <c r="N6" s="194"/>
      <c r="O6" s="195"/>
      <c r="P6" s="195"/>
      <c r="Q6" s="194"/>
      <c r="R6" s="197"/>
      <c r="S6" s="195"/>
      <c r="T6" s="194"/>
      <c r="U6" s="197"/>
      <c r="V6" s="195"/>
    </row>
    <row r="7" spans="1:22" ht="63.75" x14ac:dyDescent="0.2">
      <c r="A7" s="41" t="s">
        <v>27</v>
      </c>
      <c r="B7" s="41" t="s">
        <v>0</v>
      </c>
      <c r="C7" s="42" t="s">
        <v>13</v>
      </c>
      <c r="D7" s="42" t="s">
        <v>14</v>
      </c>
      <c r="E7" s="42" t="s">
        <v>24</v>
      </c>
      <c r="F7" s="15" t="s">
        <v>3</v>
      </c>
      <c r="G7" s="123" t="s">
        <v>4</v>
      </c>
      <c r="H7" s="152" t="s">
        <v>3</v>
      </c>
      <c r="I7" s="153" t="s">
        <v>4</v>
      </c>
      <c r="J7" s="153" t="s">
        <v>3</v>
      </c>
      <c r="K7" s="153" t="s">
        <v>4</v>
      </c>
      <c r="L7" s="123" t="s">
        <v>65</v>
      </c>
      <c r="M7" s="123" t="s">
        <v>64</v>
      </c>
      <c r="N7" s="123" t="s">
        <v>65</v>
      </c>
      <c r="O7" s="123" t="s">
        <v>64</v>
      </c>
      <c r="P7" s="123" t="s">
        <v>64</v>
      </c>
      <c r="Q7" s="123" t="s">
        <v>244</v>
      </c>
      <c r="R7" s="151" t="s">
        <v>245</v>
      </c>
      <c r="S7" s="123" t="s">
        <v>17</v>
      </c>
      <c r="T7" s="123" t="s">
        <v>177</v>
      </c>
      <c r="U7" s="123" t="s">
        <v>178</v>
      </c>
      <c r="V7" s="123" t="s">
        <v>286</v>
      </c>
    </row>
    <row r="8" spans="1:22" x14ac:dyDescent="0.2">
      <c r="A8" s="31" t="s">
        <v>179</v>
      </c>
      <c r="B8" s="124" t="s">
        <v>180</v>
      </c>
      <c r="C8" s="43" t="s">
        <v>181</v>
      </c>
      <c r="D8" s="43" t="s">
        <v>30</v>
      </c>
      <c r="E8" s="31" t="s">
        <v>30</v>
      </c>
      <c r="F8" s="58">
        <f t="shared" ref="F8:F16" si="0">MIN(H8:K8)</f>
        <v>5</v>
      </c>
      <c r="G8" s="59">
        <f t="shared" ref="G8:G16" si="1">MAX(H8:K8)</f>
        <v>10</v>
      </c>
      <c r="H8" s="60">
        <v>5</v>
      </c>
      <c r="I8" s="61">
        <v>10</v>
      </c>
      <c r="J8" s="60">
        <v>5</v>
      </c>
      <c r="K8" s="61">
        <v>10</v>
      </c>
      <c r="L8" s="66">
        <v>5</v>
      </c>
      <c r="M8" s="66">
        <v>10</v>
      </c>
      <c r="N8" s="66">
        <v>5</v>
      </c>
      <c r="O8" s="66">
        <v>10</v>
      </c>
      <c r="P8" s="66">
        <v>5</v>
      </c>
      <c r="Q8" s="59">
        <v>10</v>
      </c>
      <c r="R8" s="127">
        <v>5</v>
      </c>
      <c r="S8" s="59"/>
      <c r="T8" s="127">
        <v>5</v>
      </c>
      <c r="U8" s="127">
        <v>5</v>
      </c>
      <c r="V8" s="127">
        <v>5</v>
      </c>
    </row>
    <row r="9" spans="1:22" ht="24" x14ac:dyDescent="0.2">
      <c r="A9" s="31" t="s">
        <v>182</v>
      </c>
      <c r="B9" s="43" t="s">
        <v>30</v>
      </c>
      <c r="C9" s="45" t="s">
        <v>183</v>
      </c>
      <c r="D9" s="43" t="s">
        <v>30</v>
      </c>
      <c r="E9" s="31" t="s">
        <v>30</v>
      </c>
      <c r="F9" s="58">
        <f t="shared" si="0"/>
        <v>1</v>
      </c>
      <c r="G9" s="59">
        <f t="shared" si="1"/>
        <v>4</v>
      </c>
      <c r="H9" s="60">
        <v>1</v>
      </c>
      <c r="I9" s="61">
        <v>2</v>
      </c>
      <c r="J9" s="60">
        <v>2.0099999999999998</v>
      </c>
      <c r="K9" s="61">
        <v>4</v>
      </c>
      <c r="L9" s="66">
        <v>1</v>
      </c>
      <c r="M9" s="66">
        <v>4</v>
      </c>
      <c r="N9" s="127">
        <v>1</v>
      </c>
      <c r="O9" s="127">
        <v>1</v>
      </c>
      <c r="P9" s="127">
        <v>1</v>
      </c>
      <c r="Q9" s="59">
        <v>4</v>
      </c>
      <c r="R9" s="127">
        <v>1</v>
      </c>
      <c r="S9" s="59"/>
      <c r="T9" s="127">
        <v>1</v>
      </c>
      <c r="U9" s="127">
        <v>1</v>
      </c>
      <c r="V9" s="127">
        <v>1</v>
      </c>
    </row>
    <row r="10" spans="1:22" ht="24" x14ac:dyDescent="0.2">
      <c r="A10" s="31" t="s">
        <v>184</v>
      </c>
      <c r="B10" s="43" t="s">
        <v>30</v>
      </c>
      <c r="C10" s="45" t="s">
        <v>183</v>
      </c>
      <c r="D10" s="43" t="s">
        <v>30</v>
      </c>
      <c r="E10" s="31" t="s">
        <v>30</v>
      </c>
      <c r="F10" s="58">
        <f t="shared" si="0"/>
        <v>1</v>
      </c>
      <c r="G10" s="59">
        <f t="shared" si="1"/>
        <v>4</v>
      </c>
      <c r="H10" s="60">
        <v>1</v>
      </c>
      <c r="I10" s="61">
        <v>2</v>
      </c>
      <c r="J10" s="60">
        <v>2.0099999999999998</v>
      </c>
      <c r="K10" s="61">
        <v>4</v>
      </c>
      <c r="L10" s="66">
        <v>1</v>
      </c>
      <c r="M10" s="66">
        <v>4</v>
      </c>
      <c r="N10" s="127">
        <v>1</v>
      </c>
      <c r="O10" s="127">
        <v>1</v>
      </c>
      <c r="P10" s="127">
        <v>1</v>
      </c>
      <c r="Q10" s="59">
        <v>4</v>
      </c>
      <c r="R10" s="127">
        <v>1</v>
      </c>
      <c r="S10" s="59"/>
      <c r="T10" s="127">
        <v>1</v>
      </c>
      <c r="U10" s="127">
        <v>1</v>
      </c>
      <c r="V10" s="127">
        <v>1</v>
      </c>
    </row>
    <row r="11" spans="1:22" x14ac:dyDescent="0.2">
      <c r="A11" s="31" t="s">
        <v>185</v>
      </c>
      <c r="B11" s="43" t="s">
        <v>30</v>
      </c>
      <c r="C11" s="43" t="s">
        <v>186</v>
      </c>
      <c r="D11" s="43" t="s">
        <v>30</v>
      </c>
      <c r="E11" s="31" t="s">
        <v>30</v>
      </c>
      <c r="F11" s="58">
        <f t="shared" si="0"/>
        <v>1</v>
      </c>
      <c r="G11" s="59">
        <f t="shared" si="1"/>
        <v>2</v>
      </c>
      <c r="H11" s="60">
        <v>1</v>
      </c>
      <c r="I11" s="61">
        <v>2</v>
      </c>
      <c r="J11" s="60">
        <v>1</v>
      </c>
      <c r="K11" s="61">
        <v>2</v>
      </c>
      <c r="L11" s="127">
        <v>1</v>
      </c>
      <c r="M11" s="127">
        <v>1</v>
      </c>
      <c r="N11" s="127">
        <v>1</v>
      </c>
      <c r="O11" s="127">
        <v>1</v>
      </c>
      <c r="P11" s="127">
        <v>1</v>
      </c>
      <c r="Q11" s="59">
        <v>2</v>
      </c>
      <c r="R11" s="127">
        <v>1</v>
      </c>
      <c r="S11" s="59"/>
      <c r="T11" s="127">
        <v>1</v>
      </c>
      <c r="U11" s="127">
        <v>1</v>
      </c>
      <c r="V11" s="127">
        <v>1</v>
      </c>
    </row>
    <row r="12" spans="1:22" x14ac:dyDescent="0.2">
      <c r="A12" s="31" t="s">
        <v>187</v>
      </c>
      <c r="B12" s="43" t="s">
        <v>30</v>
      </c>
      <c r="C12" s="43" t="s">
        <v>186</v>
      </c>
      <c r="D12" s="43" t="s">
        <v>30</v>
      </c>
      <c r="E12" s="31" t="s">
        <v>30</v>
      </c>
      <c r="F12" s="58">
        <f t="shared" si="0"/>
        <v>1</v>
      </c>
      <c r="G12" s="59">
        <f t="shared" si="1"/>
        <v>2</v>
      </c>
      <c r="H12" s="60">
        <v>1</v>
      </c>
      <c r="I12" s="61">
        <v>2</v>
      </c>
      <c r="J12" s="60">
        <v>1</v>
      </c>
      <c r="K12" s="61">
        <v>2</v>
      </c>
      <c r="L12" s="127">
        <v>1</v>
      </c>
      <c r="M12" s="127">
        <v>1</v>
      </c>
      <c r="N12" s="127">
        <v>1</v>
      </c>
      <c r="O12" s="127">
        <v>1</v>
      </c>
      <c r="P12" s="127">
        <v>1</v>
      </c>
      <c r="Q12" s="59">
        <v>2</v>
      </c>
      <c r="R12" s="127">
        <v>1</v>
      </c>
      <c r="S12" s="59"/>
      <c r="T12" s="127">
        <v>1</v>
      </c>
      <c r="U12" s="127">
        <v>1</v>
      </c>
      <c r="V12" s="127">
        <v>1</v>
      </c>
    </row>
    <row r="13" spans="1:22" x14ac:dyDescent="0.2">
      <c r="A13" s="31" t="s">
        <v>188</v>
      </c>
      <c r="B13" s="124" t="s">
        <v>189</v>
      </c>
      <c r="C13" s="43" t="s">
        <v>190</v>
      </c>
      <c r="D13" s="43" t="s">
        <v>30</v>
      </c>
      <c r="E13" s="31" t="s">
        <v>30</v>
      </c>
      <c r="F13" s="58">
        <f t="shared" si="0"/>
        <v>2.5</v>
      </c>
      <c r="G13" s="59">
        <f t="shared" si="1"/>
        <v>5</v>
      </c>
      <c r="H13" s="60">
        <v>2.5</v>
      </c>
      <c r="I13" s="61">
        <v>5</v>
      </c>
      <c r="J13" s="60">
        <v>2.5</v>
      </c>
      <c r="K13" s="61">
        <v>5</v>
      </c>
      <c r="L13" s="128">
        <v>2.5</v>
      </c>
      <c r="M13" s="128">
        <v>5</v>
      </c>
      <c r="N13" s="129">
        <v>2.5</v>
      </c>
      <c r="O13" s="129">
        <v>2.5</v>
      </c>
      <c r="P13" s="127">
        <v>2.5</v>
      </c>
      <c r="Q13" s="66">
        <v>5</v>
      </c>
      <c r="R13" s="66">
        <v>2.5</v>
      </c>
      <c r="S13" s="59"/>
      <c r="T13" s="127">
        <v>2.5</v>
      </c>
      <c r="U13" s="127">
        <v>2.5</v>
      </c>
      <c r="V13" s="66">
        <v>5</v>
      </c>
    </row>
    <row r="14" spans="1:22" x14ac:dyDescent="0.2">
      <c r="A14" s="31" t="s">
        <v>63</v>
      </c>
      <c r="B14" s="31" t="s">
        <v>131</v>
      </c>
      <c r="C14" s="43" t="s">
        <v>191</v>
      </c>
      <c r="D14" s="43" t="s">
        <v>30</v>
      </c>
      <c r="E14" s="31" t="s">
        <v>30</v>
      </c>
      <c r="F14" s="58">
        <f t="shared" si="0"/>
        <v>4</v>
      </c>
      <c r="G14" s="59">
        <f t="shared" si="1"/>
        <v>4</v>
      </c>
      <c r="H14" s="60">
        <v>4</v>
      </c>
      <c r="I14" s="61">
        <v>4</v>
      </c>
      <c r="J14" s="60">
        <v>4</v>
      </c>
      <c r="K14" s="61">
        <v>4</v>
      </c>
      <c r="L14" s="127">
        <v>4</v>
      </c>
      <c r="M14" s="127">
        <v>4</v>
      </c>
      <c r="N14" s="66">
        <v>4</v>
      </c>
      <c r="O14" s="66">
        <v>4</v>
      </c>
      <c r="P14" s="66">
        <v>4</v>
      </c>
      <c r="Q14" s="66">
        <v>4</v>
      </c>
      <c r="R14" s="66">
        <v>4</v>
      </c>
      <c r="S14" s="59"/>
      <c r="T14" s="127">
        <v>4</v>
      </c>
      <c r="U14" s="127">
        <v>4</v>
      </c>
      <c r="V14" s="127">
        <v>4</v>
      </c>
    </row>
    <row r="15" spans="1:22" x14ac:dyDescent="0.2">
      <c r="A15" s="31" t="s">
        <v>129</v>
      </c>
      <c r="B15" s="31" t="s">
        <v>192</v>
      </c>
      <c r="C15" s="43" t="s">
        <v>191</v>
      </c>
      <c r="D15" s="43" t="s">
        <v>30</v>
      </c>
      <c r="E15" s="31" t="s">
        <v>30</v>
      </c>
      <c r="F15" s="58">
        <f t="shared" si="0"/>
        <v>1</v>
      </c>
      <c r="G15" s="59">
        <f t="shared" si="1"/>
        <v>1</v>
      </c>
      <c r="H15" s="60">
        <v>1</v>
      </c>
      <c r="I15" s="61">
        <v>1</v>
      </c>
      <c r="J15" s="60">
        <v>1</v>
      </c>
      <c r="K15" s="61">
        <v>1</v>
      </c>
      <c r="L15" s="127">
        <v>1</v>
      </c>
      <c r="M15" s="127">
        <v>1</v>
      </c>
      <c r="N15" s="127">
        <v>1</v>
      </c>
      <c r="O15" s="127">
        <v>1</v>
      </c>
      <c r="P15" s="127">
        <v>1</v>
      </c>
      <c r="Q15" s="59">
        <v>1</v>
      </c>
      <c r="R15" s="127">
        <v>1</v>
      </c>
      <c r="S15" s="59"/>
      <c r="T15" s="59">
        <v>1</v>
      </c>
      <c r="U15" s="130">
        <v>1</v>
      </c>
      <c r="V15" s="59">
        <v>1</v>
      </c>
    </row>
    <row r="16" spans="1:22" x14ac:dyDescent="0.2">
      <c r="A16" s="31" t="s">
        <v>130</v>
      </c>
      <c r="B16" s="31" t="s">
        <v>193</v>
      </c>
      <c r="C16" s="43" t="s">
        <v>191</v>
      </c>
      <c r="D16" s="43" t="s">
        <v>30</v>
      </c>
      <c r="E16" s="31" t="s">
        <v>30</v>
      </c>
      <c r="F16" s="58">
        <f t="shared" si="0"/>
        <v>1</v>
      </c>
      <c r="G16" s="59">
        <f t="shared" si="1"/>
        <v>1</v>
      </c>
      <c r="H16" s="60">
        <v>1</v>
      </c>
      <c r="I16" s="61">
        <v>1</v>
      </c>
      <c r="J16" s="60">
        <v>1</v>
      </c>
      <c r="K16" s="61">
        <v>1</v>
      </c>
      <c r="L16" s="127">
        <v>1</v>
      </c>
      <c r="M16" s="127">
        <v>1</v>
      </c>
      <c r="N16" s="127">
        <v>1</v>
      </c>
      <c r="O16" s="127">
        <v>1</v>
      </c>
      <c r="P16" s="127">
        <v>1</v>
      </c>
      <c r="Q16" s="59">
        <v>1</v>
      </c>
      <c r="R16" s="127">
        <v>1</v>
      </c>
      <c r="S16" s="59"/>
      <c r="T16" s="127">
        <v>1</v>
      </c>
      <c r="U16" s="127">
        <v>1</v>
      </c>
      <c r="V16" s="59">
        <v>1</v>
      </c>
    </row>
    <row r="17" spans="1:22" x14ac:dyDescent="0.2">
      <c r="A17" s="31" t="s">
        <v>194</v>
      </c>
      <c r="B17" s="43" t="s">
        <v>195</v>
      </c>
      <c r="C17" s="45" t="s">
        <v>196</v>
      </c>
      <c r="D17" s="43" t="s">
        <v>30</v>
      </c>
      <c r="E17" s="31" t="s">
        <v>30</v>
      </c>
      <c r="F17" s="58">
        <v>1</v>
      </c>
      <c r="G17" s="59">
        <v>2</v>
      </c>
      <c r="H17" s="60">
        <v>1</v>
      </c>
      <c r="I17" s="61">
        <v>2</v>
      </c>
      <c r="J17" s="60">
        <v>1</v>
      </c>
      <c r="K17" s="61">
        <v>2</v>
      </c>
      <c r="L17" s="128">
        <v>1</v>
      </c>
      <c r="M17" s="128">
        <v>2</v>
      </c>
      <c r="N17" s="129">
        <v>1</v>
      </c>
      <c r="O17" s="129">
        <v>1</v>
      </c>
      <c r="P17" s="127">
        <v>1</v>
      </c>
      <c r="Q17" s="59">
        <v>2</v>
      </c>
      <c r="R17" s="127">
        <v>1</v>
      </c>
      <c r="S17" s="59"/>
      <c r="T17" s="128">
        <v>2</v>
      </c>
      <c r="U17" s="128">
        <v>1</v>
      </c>
      <c r="V17" s="59">
        <v>2</v>
      </c>
    </row>
    <row r="18" spans="1:22" x14ac:dyDescent="0.2">
      <c r="A18" s="31" t="s">
        <v>197</v>
      </c>
      <c r="B18" s="124" t="s">
        <v>60</v>
      </c>
      <c r="C18" s="43" t="s">
        <v>198</v>
      </c>
      <c r="D18" s="43" t="s">
        <v>30</v>
      </c>
      <c r="E18" s="31" t="s">
        <v>30</v>
      </c>
      <c r="F18" s="58">
        <f>MIN(H18:K18)</f>
        <v>65</v>
      </c>
      <c r="G18" s="59">
        <f>MAX(H18:K18)</f>
        <v>81.5</v>
      </c>
      <c r="H18" s="60">
        <v>69</v>
      </c>
      <c r="I18" s="61">
        <v>81.5</v>
      </c>
      <c r="J18" s="60">
        <v>65</v>
      </c>
      <c r="K18" s="61">
        <v>79.48</v>
      </c>
      <c r="L18" s="59">
        <v>81.5</v>
      </c>
      <c r="M18" s="59">
        <v>67</v>
      </c>
      <c r="N18" s="127">
        <v>81.5</v>
      </c>
      <c r="O18" s="127">
        <v>76.5</v>
      </c>
      <c r="P18" s="59">
        <v>81.5</v>
      </c>
      <c r="Q18" s="66">
        <v>65</v>
      </c>
      <c r="R18" s="66">
        <v>81.5</v>
      </c>
      <c r="S18" s="59"/>
      <c r="T18" s="59">
        <v>80.5</v>
      </c>
      <c r="U18" s="130">
        <v>81.5</v>
      </c>
      <c r="V18" s="59">
        <v>78</v>
      </c>
    </row>
    <row r="19" spans="1:22" s="25" customFormat="1" x14ac:dyDescent="0.2">
      <c r="A19" s="34" t="s">
        <v>126</v>
      </c>
      <c r="B19" s="27"/>
      <c r="C19" s="28"/>
      <c r="D19" s="28"/>
      <c r="E19" s="29"/>
      <c r="F19" s="26"/>
      <c r="G19" s="26"/>
      <c r="H19" s="62">
        <f t="shared" ref="H19:V19" si="2">SUM(H8:H18)</f>
        <v>87.5</v>
      </c>
      <c r="I19" s="62">
        <f t="shared" si="2"/>
        <v>112.5</v>
      </c>
      <c r="J19" s="62">
        <f t="shared" si="2"/>
        <v>85.52</v>
      </c>
      <c r="K19" s="62">
        <f t="shared" si="2"/>
        <v>114.48</v>
      </c>
      <c r="L19" s="62">
        <f t="shared" si="2"/>
        <v>100</v>
      </c>
      <c r="M19" s="62">
        <f t="shared" si="2"/>
        <v>100</v>
      </c>
      <c r="N19" s="62">
        <f t="shared" si="2"/>
        <v>100</v>
      </c>
      <c r="O19" s="62">
        <f t="shared" si="2"/>
        <v>100</v>
      </c>
      <c r="P19" s="62">
        <f t="shared" si="2"/>
        <v>100</v>
      </c>
      <c r="Q19" s="62">
        <f t="shared" si="2"/>
        <v>100</v>
      </c>
      <c r="R19" s="62">
        <f t="shared" si="2"/>
        <v>100</v>
      </c>
      <c r="S19" s="62">
        <f t="shared" si="2"/>
        <v>0</v>
      </c>
      <c r="T19" s="62">
        <f>SUM(T8:T18)</f>
        <v>100</v>
      </c>
      <c r="U19" s="62">
        <f t="shared" ref="U19" si="3">SUM(U8:U18)</f>
        <v>100</v>
      </c>
      <c r="V19" s="62">
        <f t="shared" si="2"/>
        <v>100</v>
      </c>
    </row>
    <row r="20" spans="1:22" s="25" customFormat="1" x14ac:dyDescent="0.2">
      <c r="A20" s="34" t="s">
        <v>127</v>
      </c>
      <c r="B20" s="27"/>
      <c r="C20" s="131"/>
      <c r="D20" s="28"/>
      <c r="E20" s="29"/>
      <c r="F20" s="26"/>
      <c r="G20" s="26"/>
      <c r="H20" s="210">
        <f>SUM(H19:I19)</f>
        <v>200</v>
      </c>
      <c r="I20" s="211"/>
      <c r="J20" s="210">
        <f>SUM(J19:K19)</f>
        <v>200</v>
      </c>
      <c r="K20" s="211"/>
      <c r="L20" s="1"/>
      <c r="M20" s="1"/>
      <c r="N20" s="1"/>
      <c r="O20" s="1"/>
      <c r="P20" s="1"/>
      <c r="Q20" s="1"/>
      <c r="R20" s="1"/>
      <c r="S20" s="1"/>
      <c r="T20" s="1"/>
      <c r="U20" s="1"/>
      <c r="V20" s="1"/>
    </row>
    <row r="21" spans="1:22" s="25" customFormat="1" x14ac:dyDescent="0.2">
      <c r="A21" s="41" t="s">
        <v>71</v>
      </c>
      <c r="B21" s="27"/>
      <c r="C21" s="131"/>
      <c r="D21" s="28"/>
      <c r="E21" s="29"/>
      <c r="F21" s="26"/>
      <c r="G21" s="26"/>
      <c r="H21" s="132"/>
      <c r="I21" s="132"/>
      <c r="L21" s="71">
        <v>1</v>
      </c>
      <c r="M21" s="71">
        <v>1</v>
      </c>
      <c r="N21" s="71">
        <v>2</v>
      </c>
      <c r="O21" s="71">
        <v>2</v>
      </c>
      <c r="P21" s="71">
        <v>3</v>
      </c>
      <c r="Q21" s="71">
        <v>4</v>
      </c>
      <c r="R21" s="71">
        <v>4</v>
      </c>
      <c r="S21" s="133"/>
      <c r="T21" s="71">
        <v>5</v>
      </c>
      <c r="U21" s="71">
        <v>6</v>
      </c>
      <c r="V21" s="71">
        <v>7</v>
      </c>
    </row>
    <row r="22" spans="1:22" s="25" customFormat="1" x14ac:dyDescent="0.2">
      <c r="A22" s="41" t="s">
        <v>70</v>
      </c>
      <c r="B22" s="27"/>
      <c r="C22" s="131"/>
      <c r="D22" s="28"/>
      <c r="E22" s="29"/>
      <c r="F22" s="26"/>
      <c r="G22" s="26"/>
      <c r="H22" s="26"/>
      <c r="I22" s="26"/>
      <c r="L22" s="71">
        <v>1</v>
      </c>
      <c r="M22" s="71">
        <v>2</v>
      </c>
      <c r="N22" s="71">
        <v>3</v>
      </c>
      <c r="O22" s="71">
        <v>4</v>
      </c>
      <c r="P22" s="71">
        <v>1</v>
      </c>
      <c r="Q22" s="71">
        <v>5</v>
      </c>
      <c r="R22" s="71">
        <v>1</v>
      </c>
      <c r="S22" s="48"/>
      <c r="T22" s="48">
        <v>6</v>
      </c>
      <c r="U22" s="48">
        <v>1</v>
      </c>
      <c r="V22" s="48">
        <v>7</v>
      </c>
    </row>
    <row r="23" spans="1:22" s="4" customFormat="1" ht="25.5" x14ac:dyDescent="0.2">
      <c r="A23" s="41" t="s">
        <v>61</v>
      </c>
      <c r="B23" s="27"/>
      <c r="C23" s="28"/>
      <c r="D23" s="28"/>
      <c r="E23" s="28"/>
      <c r="F23" s="134"/>
      <c r="G23" s="12"/>
      <c r="H23" s="206" t="s">
        <v>199</v>
      </c>
      <c r="I23" s="207"/>
      <c r="J23" s="206" t="s">
        <v>284</v>
      </c>
      <c r="K23" s="207"/>
      <c r="L23" s="1"/>
      <c r="M23" s="135"/>
      <c r="N23" s="76"/>
      <c r="O23" s="1"/>
      <c r="P23" s="1"/>
      <c r="Q23" s="1"/>
      <c r="R23" s="1"/>
      <c r="S23" s="1"/>
      <c r="T23" s="136"/>
      <c r="U23" s="1"/>
      <c r="V23" s="1"/>
    </row>
    <row r="24" spans="1:22" s="13" customFormat="1" ht="25.5" x14ac:dyDescent="0.2">
      <c r="A24" s="41" t="s">
        <v>152</v>
      </c>
      <c r="B24" s="27"/>
      <c r="C24" s="28"/>
      <c r="D24" s="28"/>
      <c r="E24" s="28"/>
      <c r="F24" s="12"/>
      <c r="G24" s="12"/>
      <c r="H24" s="189" t="s">
        <v>200</v>
      </c>
      <c r="I24" s="189"/>
      <c r="J24" s="212" t="s">
        <v>200</v>
      </c>
      <c r="K24" s="213"/>
      <c r="L24" s="1"/>
      <c r="M24" s="137"/>
      <c r="N24" s="1"/>
      <c r="O24" s="1"/>
      <c r="P24" s="1"/>
      <c r="Q24" s="1"/>
      <c r="R24" s="1"/>
      <c r="S24" s="1"/>
      <c r="T24" s="78"/>
      <c r="U24" s="1"/>
      <c r="V24" s="78"/>
    </row>
    <row r="25" spans="1:22" s="4" customFormat="1" x14ac:dyDescent="0.2">
      <c r="A25" s="176" t="s">
        <v>20</v>
      </c>
      <c r="B25" s="27"/>
      <c r="C25" s="3"/>
      <c r="D25" s="3"/>
      <c r="E25" s="3"/>
      <c r="F25" s="126"/>
      <c r="G25" s="3"/>
      <c r="H25" s="179">
        <v>1</v>
      </c>
      <c r="I25" s="180"/>
      <c r="J25" s="179">
        <v>1</v>
      </c>
      <c r="K25" s="180"/>
      <c r="M25" s="138"/>
      <c r="N25" s="7"/>
      <c r="O25" s="7"/>
      <c r="P25" s="7"/>
      <c r="Q25" s="7"/>
      <c r="R25" s="7"/>
      <c r="S25" s="7"/>
      <c r="T25" s="139"/>
      <c r="U25" s="139"/>
      <c r="V25" s="7"/>
    </row>
    <row r="26" spans="1:22" s="4" customFormat="1" x14ac:dyDescent="0.2">
      <c r="A26" s="177"/>
      <c r="B26" s="27"/>
      <c r="C26" s="3"/>
      <c r="D26" s="3"/>
      <c r="E26" s="3"/>
      <c r="F26" s="126"/>
      <c r="G26" s="3"/>
      <c r="H26" s="179">
        <v>2</v>
      </c>
      <c r="I26" s="180"/>
      <c r="J26" s="179">
        <v>2</v>
      </c>
      <c r="K26" s="180"/>
      <c r="L26" s="1"/>
      <c r="M26" s="77"/>
      <c r="N26" s="1"/>
      <c r="O26" s="1"/>
      <c r="P26" s="1"/>
      <c r="Q26" s="1"/>
      <c r="R26" s="1"/>
      <c r="S26" s="1"/>
      <c r="T26" s="1"/>
      <c r="U26" s="1"/>
      <c r="V26" s="1"/>
    </row>
    <row r="27" spans="1:22" s="4" customFormat="1" x14ac:dyDescent="0.2">
      <c r="A27" s="177"/>
      <c r="B27" s="27"/>
      <c r="C27" s="3"/>
      <c r="D27" s="3"/>
      <c r="E27" s="3"/>
      <c r="F27" s="126"/>
      <c r="G27" s="3"/>
      <c r="H27" s="179">
        <v>3</v>
      </c>
      <c r="I27" s="180"/>
      <c r="J27" s="179">
        <v>3</v>
      </c>
      <c r="K27" s="180"/>
      <c r="L27" s="1"/>
      <c r="M27" s="1"/>
      <c r="N27" s="1"/>
      <c r="O27" s="1"/>
      <c r="P27" s="1"/>
      <c r="Q27" s="1"/>
      <c r="R27" s="1"/>
      <c r="S27" s="1"/>
      <c r="T27" s="1"/>
      <c r="U27" s="1"/>
      <c r="V27" s="1"/>
    </row>
    <row r="28" spans="1:22" ht="76.5" x14ac:dyDescent="0.2">
      <c r="A28" s="41" t="s">
        <v>26</v>
      </c>
      <c r="B28" s="27"/>
      <c r="C28" s="3"/>
      <c r="D28" s="154"/>
      <c r="E28" s="3"/>
      <c r="F28" s="187"/>
      <c r="G28" s="188"/>
      <c r="H28" s="179" t="s">
        <v>285</v>
      </c>
      <c r="I28" s="180"/>
      <c r="J28" s="206" t="s">
        <v>284</v>
      </c>
      <c r="K28" s="207"/>
      <c r="V28" s="20"/>
    </row>
    <row r="29" spans="1:22" ht="52.5" customHeight="1" x14ac:dyDescent="0.2">
      <c r="A29" s="41" t="s">
        <v>5</v>
      </c>
      <c r="B29" s="27"/>
      <c r="C29" s="3"/>
      <c r="D29" s="3"/>
      <c r="E29" s="3"/>
      <c r="F29" s="183"/>
      <c r="G29" s="184"/>
      <c r="H29" s="185" t="s">
        <v>201</v>
      </c>
      <c r="I29" s="186"/>
      <c r="J29" s="185" t="s">
        <v>202</v>
      </c>
      <c r="K29" s="186"/>
      <c r="V29" s="20"/>
    </row>
    <row r="30" spans="1:22" x14ac:dyDescent="0.2">
      <c r="A30" s="41" t="s">
        <v>11</v>
      </c>
      <c r="B30" s="27"/>
      <c r="C30" s="3"/>
      <c r="D30" s="3"/>
      <c r="E30" s="3"/>
      <c r="F30" s="5"/>
      <c r="G30" s="5"/>
      <c r="H30" s="185" t="s">
        <v>17</v>
      </c>
      <c r="I30" s="186"/>
      <c r="J30" s="185" t="s">
        <v>17</v>
      </c>
      <c r="K30" s="186"/>
      <c r="V30" s="20"/>
    </row>
    <row r="31" spans="1:22" ht="25.5" x14ac:dyDescent="0.2">
      <c r="A31" s="41" t="s">
        <v>281</v>
      </c>
      <c r="B31" s="27"/>
      <c r="C31" s="2"/>
      <c r="D31" s="2"/>
      <c r="E31" s="2"/>
      <c r="H31" s="179" t="s">
        <v>282</v>
      </c>
      <c r="I31" s="180"/>
      <c r="J31" s="179" t="s">
        <v>283</v>
      </c>
      <c r="K31" s="180"/>
      <c r="V31" s="20"/>
    </row>
    <row r="32" spans="1:22" x14ac:dyDescent="0.2">
      <c r="A32" s="39"/>
      <c r="B32" s="38"/>
      <c r="C32" s="2"/>
      <c r="D32" s="2"/>
      <c r="E32" s="2"/>
      <c r="L32" s="114"/>
    </row>
    <row r="33" spans="1:22" x14ac:dyDescent="0.2">
      <c r="A33" s="39"/>
      <c r="B33" s="38"/>
      <c r="C33" s="2"/>
      <c r="D33" s="2"/>
      <c r="E33" s="2"/>
      <c r="L33" s="76"/>
    </row>
    <row r="34" spans="1:22" x14ac:dyDescent="0.2">
      <c r="A34" s="39"/>
      <c r="B34" s="38"/>
      <c r="C34" s="2"/>
      <c r="D34" s="2"/>
      <c r="E34" s="2"/>
      <c r="L34" s="115"/>
    </row>
    <row r="35" spans="1:22" s="7" customFormat="1" x14ac:dyDescent="0.2">
      <c r="A35" s="40"/>
      <c r="B35" s="3"/>
      <c r="C35" s="2"/>
      <c r="D35" s="2"/>
      <c r="E35" s="2"/>
      <c r="F35" s="6"/>
      <c r="G35" s="6"/>
      <c r="H35" s="6"/>
      <c r="I35" s="6"/>
      <c r="J35" s="6"/>
      <c r="K35" s="6"/>
      <c r="L35" s="115"/>
      <c r="M35" s="1"/>
      <c r="N35" s="1"/>
      <c r="O35" s="1"/>
      <c r="P35" s="1"/>
      <c r="Q35" s="1"/>
      <c r="R35" s="1"/>
      <c r="S35" s="1"/>
      <c r="T35" s="1"/>
      <c r="U35" s="1"/>
      <c r="V35" s="1"/>
    </row>
    <row r="36" spans="1:22" x14ac:dyDescent="0.2">
      <c r="A36" s="2"/>
      <c r="B36" s="3"/>
      <c r="C36" s="2"/>
      <c r="D36" s="2"/>
      <c r="E36" s="2"/>
      <c r="L36" s="76"/>
    </row>
    <row r="37" spans="1:22" x14ac:dyDescent="0.2">
      <c r="L37" s="140"/>
    </row>
  </sheetData>
  <mergeCells count="35">
    <mergeCell ref="H30:I30"/>
    <mergeCell ref="J30:K30"/>
    <mergeCell ref="H31:I31"/>
    <mergeCell ref="J31:K31"/>
    <mergeCell ref="A25:A27"/>
    <mergeCell ref="H25:I25"/>
    <mergeCell ref="J25:K25"/>
    <mergeCell ref="H26:I26"/>
    <mergeCell ref="J26:K26"/>
    <mergeCell ref="H27:I27"/>
    <mergeCell ref="J27:K27"/>
    <mergeCell ref="F28:G28"/>
    <mergeCell ref="H28:I28"/>
    <mergeCell ref="J28:K28"/>
    <mergeCell ref="F1:V2"/>
    <mergeCell ref="H3:K3"/>
    <mergeCell ref="L3:V4"/>
    <mergeCell ref="F4:G6"/>
    <mergeCell ref="F3:G3"/>
    <mergeCell ref="L5:M6"/>
    <mergeCell ref="N5:O6"/>
    <mergeCell ref="P5:P6"/>
    <mergeCell ref="Q5:S6"/>
    <mergeCell ref="T5:V6"/>
    <mergeCell ref="H4:I6"/>
    <mergeCell ref="J4:K6"/>
    <mergeCell ref="H20:I20"/>
    <mergeCell ref="J20:K20"/>
    <mergeCell ref="F29:G29"/>
    <mergeCell ref="H29:I29"/>
    <mergeCell ref="J29:K29"/>
    <mergeCell ref="H23:I23"/>
    <mergeCell ref="J23:K23"/>
    <mergeCell ref="H24:I24"/>
    <mergeCell ref="J24:K24"/>
  </mergeCells>
  <conditionalFormatting sqref="H20:K20">
    <cfRule type="cellIs" dxfId="33" priority="30" operator="lessThan">
      <formula>200</formula>
    </cfRule>
    <cfRule type="cellIs" dxfId="32" priority="31" operator="greaterThan">
      <formula>200</formula>
    </cfRule>
  </conditionalFormatting>
  <conditionalFormatting sqref="B8">
    <cfRule type="duplicateValues" dxfId="31" priority="28"/>
  </conditionalFormatting>
  <conditionalFormatting sqref="B8">
    <cfRule type="duplicateValues" dxfId="30" priority="29"/>
  </conditionalFormatting>
  <conditionalFormatting sqref="A9">
    <cfRule type="duplicateValues" dxfId="29" priority="26"/>
  </conditionalFormatting>
  <conditionalFormatting sqref="A9">
    <cfRule type="duplicateValues" dxfId="28" priority="27"/>
  </conditionalFormatting>
  <conditionalFormatting sqref="A8 A14:A15">
    <cfRule type="duplicateValues" dxfId="27" priority="32"/>
  </conditionalFormatting>
  <conditionalFormatting sqref="L17:S18 L8:S15 V8:V18 T8:T18">
    <cfRule type="cellIs" dxfId="26" priority="24" operator="greaterThan">
      <formula>$G8</formula>
    </cfRule>
    <cfRule type="cellIs" dxfId="25" priority="25" operator="lessThan">
      <formula>$F8</formula>
    </cfRule>
  </conditionalFormatting>
  <conditionalFormatting sqref="M8">
    <cfRule type="cellIs" dxfId="24" priority="22" operator="greaterThan">
      <formula>$G8</formula>
    </cfRule>
    <cfRule type="cellIs" dxfId="23" priority="23" operator="lessThan">
      <formula>$F8</formula>
    </cfRule>
  </conditionalFormatting>
  <conditionalFormatting sqref="L9:M9">
    <cfRule type="cellIs" dxfId="22" priority="20" operator="greaterThan">
      <formula>$G9</formula>
    </cfRule>
    <cfRule type="cellIs" dxfId="21" priority="21" operator="lessThan">
      <formula>$F9</formula>
    </cfRule>
  </conditionalFormatting>
  <conditionalFormatting sqref="A16">
    <cfRule type="duplicateValues" dxfId="20" priority="19"/>
  </conditionalFormatting>
  <conditionalFormatting sqref="L16:S16">
    <cfRule type="cellIs" dxfId="19" priority="17" operator="greaterThan">
      <formula>$G16</formula>
    </cfRule>
    <cfRule type="cellIs" dxfId="18" priority="18" operator="lessThan">
      <formula>$F16</formula>
    </cfRule>
  </conditionalFormatting>
  <conditionalFormatting sqref="A10">
    <cfRule type="duplicateValues" dxfId="17" priority="15"/>
  </conditionalFormatting>
  <conditionalFormatting sqref="A10">
    <cfRule type="duplicateValues" dxfId="16" priority="16"/>
  </conditionalFormatting>
  <conditionalFormatting sqref="A11">
    <cfRule type="duplicateValues" dxfId="15" priority="13"/>
  </conditionalFormatting>
  <conditionalFormatting sqref="A11">
    <cfRule type="duplicateValues" dxfId="14" priority="14"/>
  </conditionalFormatting>
  <conditionalFormatting sqref="A12">
    <cfRule type="duplicateValues" dxfId="13" priority="11"/>
  </conditionalFormatting>
  <conditionalFormatting sqref="A12">
    <cfRule type="duplicateValues" dxfId="12" priority="12"/>
  </conditionalFormatting>
  <conditionalFormatting sqref="A13">
    <cfRule type="duplicateValues" dxfId="11" priority="9"/>
  </conditionalFormatting>
  <conditionalFormatting sqref="A13">
    <cfRule type="duplicateValues" dxfId="10" priority="10"/>
  </conditionalFormatting>
  <conditionalFormatting sqref="A17">
    <cfRule type="duplicateValues" dxfId="9" priority="7"/>
  </conditionalFormatting>
  <conditionalFormatting sqref="A17">
    <cfRule type="duplicateValues" dxfId="8" priority="8"/>
  </conditionalFormatting>
  <conditionalFormatting sqref="A18">
    <cfRule type="duplicateValues" dxfId="7" priority="5"/>
  </conditionalFormatting>
  <conditionalFormatting sqref="A18">
    <cfRule type="duplicateValues" dxfId="6" priority="6"/>
  </conditionalFormatting>
  <conditionalFormatting sqref="U17:U18 U8:U15">
    <cfRule type="cellIs" dxfId="5" priority="3" operator="greaterThan">
      <formula>$G8</formula>
    </cfRule>
    <cfRule type="cellIs" dxfId="4" priority="4" operator="lessThan">
      <formula>$F8</formula>
    </cfRule>
  </conditionalFormatting>
  <conditionalFormatting sqref="U16">
    <cfRule type="cellIs" dxfId="3" priority="1" operator="greaterThan">
      <formula>$G16</formula>
    </cfRule>
    <cfRule type="cellIs" dxfId="2" priority="2" operator="lessThan">
      <formula>$F16</formula>
    </cfRule>
  </conditionalFormatting>
  <pageMargins left="0.75" right="0.75" top="1" bottom="1" header="0.5" footer="0.5"/>
  <pageSetup paperSize="9" scale="4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5"/>
  <sheetViews>
    <sheetView zoomScaleNormal="100" workbookViewId="0">
      <selection activeCell="S5" sqref="S5:S15"/>
    </sheetView>
  </sheetViews>
  <sheetFormatPr defaultColWidth="10.7109375" defaultRowHeight="12.75" x14ac:dyDescent="0.2"/>
  <cols>
    <col min="1" max="1" width="6.5703125" bestFit="1" customWidth="1"/>
    <col min="2" max="2" width="15.7109375" customWidth="1"/>
    <col min="3" max="3" width="31.5703125" customWidth="1"/>
    <col min="4" max="7" width="15.7109375" customWidth="1"/>
    <col min="8" max="8" width="23.28515625" customWidth="1"/>
    <col min="9" max="9" width="23.140625" customWidth="1"/>
    <col min="10" max="10" width="11.42578125" customWidth="1"/>
    <col min="11" max="16" width="6.28515625" customWidth="1"/>
    <col min="20" max="20" width="7.140625" customWidth="1"/>
    <col min="21" max="23" width="2.5703125" bestFit="1" customWidth="1"/>
    <col min="24" max="27" width="5.5703125" bestFit="1" customWidth="1"/>
  </cols>
  <sheetData>
    <row r="1" spans="1:42" s="2" customFormat="1" x14ac:dyDescent="0.2">
      <c r="B1" s="3"/>
      <c r="C1" s="69"/>
      <c r="D1" s="69"/>
      <c r="E1" s="69"/>
      <c r="F1" s="69"/>
      <c r="G1" s="69"/>
      <c r="H1" s="69"/>
      <c r="I1" s="69"/>
      <c r="J1" s="69"/>
      <c r="K1" s="209" t="s">
        <v>34</v>
      </c>
      <c r="L1" s="209"/>
      <c r="M1" s="209"/>
      <c r="N1" s="209"/>
      <c r="O1" s="209"/>
      <c r="P1" s="209"/>
      <c r="Q1" s="69"/>
      <c r="R1" s="69"/>
      <c r="S1" s="68"/>
      <c r="T1" s="69"/>
      <c r="U1" s="69"/>
      <c r="V1" s="69"/>
      <c r="W1" s="69"/>
      <c r="X1" s="69"/>
      <c r="Y1" s="69"/>
      <c r="AA1" s="68"/>
      <c r="AB1" s="68"/>
      <c r="AC1" s="68"/>
      <c r="AD1" s="68"/>
      <c r="AE1" s="68"/>
      <c r="AF1" s="68"/>
      <c r="AG1" s="68"/>
      <c r="AH1" s="68"/>
      <c r="AI1" s="68"/>
      <c r="AJ1" s="68"/>
      <c r="AK1" s="68"/>
      <c r="AL1" s="68"/>
      <c r="AM1" s="68"/>
      <c r="AN1" s="68"/>
      <c r="AO1" s="68"/>
      <c r="AP1" s="68"/>
    </row>
    <row r="2" spans="1:42" s="2" customFormat="1" x14ac:dyDescent="0.2">
      <c r="B2" s="3"/>
      <c r="C2" s="69"/>
      <c r="D2" s="69"/>
      <c r="E2" s="69"/>
      <c r="F2" s="69"/>
      <c r="G2" s="69"/>
      <c r="H2" s="69"/>
      <c r="I2" s="69"/>
      <c r="J2" s="69"/>
      <c r="K2" s="209"/>
      <c r="L2" s="209"/>
      <c r="M2" s="209"/>
      <c r="N2" s="209"/>
      <c r="O2" s="209"/>
      <c r="P2" s="209"/>
      <c r="Q2" s="69"/>
      <c r="R2" s="69"/>
      <c r="S2" s="69"/>
      <c r="T2" s="69"/>
      <c r="U2" s="69"/>
      <c r="V2" s="69"/>
      <c r="W2" s="69"/>
      <c r="X2" s="69"/>
      <c r="Y2" s="69"/>
      <c r="Z2" s="68"/>
      <c r="AA2" s="68"/>
      <c r="AB2" s="68"/>
      <c r="AC2" s="68"/>
      <c r="AD2" s="68"/>
      <c r="AE2" s="68"/>
      <c r="AF2" s="68"/>
      <c r="AG2" s="68"/>
      <c r="AH2" s="68"/>
      <c r="AI2" s="68"/>
      <c r="AJ2" s="68"/>
      <c r="AK2" s="68"/>
      <c r="AL2" s="68"/>
      <c r="AM2" s="68"/>
      <c r="AN2" s="68"/>
      <c r="AO2" s="68"/>
      <c r="AP2" s="68"/>
    </row>
    <row r="3" spans="1:42" x14ac:dyDescent="0.2">
      <c r="K3" s="70"/>
      <c r="L3" s="70"/>
      <c r="M3" s="208" t="s">
        <v>1</v>
      </c>
      <c r="N3" s="208"/>
      <c r="O3" s="208" t="s">
        <v>2</v>
      </c>
      <c r="P3" s="208"/>
    </row>
    <row r="4" spans="1:42" ht="76.5" x14ac:dyDescent="0.2">
      <c r="A4" s="9" t="s">
        <v>156</v>
      </c>
      <c r="B4" s="9" t="s">
        <v>167</v>
      </c>
      <c r="C4" s="9" t="s">
        <v>22</v>
      </c>
      <c r="D4" s="9" t="s">
        <v>0</v>
      </c>
      <c r="E4" s="10" t="s">
        <v>23</v>
      </c>
      <c r="F4" s="10" t="s">
        <v>24</v>
      </c>
      <c r="G4" s="10" t="s">
        <v>13</v>
      </c>
      <c r="H4" s="9" t="s">
        <v>153</v>
      </c>
      <c r="I4" s="9" t="s">
        <v>154</v>
      </c>
      <c r="J4" s="100" t="s">
        <v>155</v>
      </c>
      <c r="K4" s="123" t="s">
        <v>135</v>
      </c>
      <c r="L4" s="123" t="s">
        <v>136</v>
      </c>
      <c r="M4" s="125" t="s">
        <v>135</v>
      </c>
      <c r="N4" s="125" t="s">
        <v>136</v>
      </c>
      <c r="O4" s="125" t="s">
        <v>135</v>
      </c>
      <c r="P4" s="125" t="s">
        <v>136</v>
      </c>
    </row>
    <row r="5" spans="1:42" ht="25.5" x14ac:dyDescent="0.2">
      <c r="A5" s="141">
        <v>1</v>
      </c>
      <c r="B5" s="99" t="s">
        <v>203</v>
      </c>
      <c r="C5" s="82" t="s">
        <v>147</v>
      </c>
      <c r="D5" s="141" t="s">
        <v>131</v>
      </c>
      <c r="E5" s="82" t="s">
        <v>147</v>
      </c>
      <c r="F5" s="82" t="s">
        <v>147</v>
      </c>
      <c r="G5" s="82" t="s">
        <v>147</v>
      </c>
      <c r="H5" s="82" t="s">
        <v>147</v>
      </c>
      <c r="I5" s="82" t="s">
        <v>147</v>
      </c>
      <c r="J5" s="101" t="s">
        <v>147</v>
      </c>
      <c r="K5" s="65">
        <f t="shared" ref="K5:K12" si="0">MIN(M5:P5)</f>
        <v>4</v>
      </c>
      <c r="L5" s="66">
        <f t="shared" ref="L5:L12" si="1">MAX(M5:P5)</f>
        <v>4</v>
      </c>
      <c r="M5" s="67">
        <v>4</v>
      </c>
      <c r="N5" s="79">
        <f>MAX(N6:N8)</f>
        <v>4</v>
      </c>
      <c r="O5" s="67">
        <v>4</v>
      </c>
      <c r="P5" s="79">
        <f>MAX(P6:P8)</f>
        <v>4</v>
      </c>
    </row>
    <row r="6" spans="1:42" ht="12.75" customHeight="1" x14ac:dyDescent="0.2">
      <c r="A6" s="83">
        <v>1</v>
      </c>
      <c r="B6" s="83" t="s">
        <v>149</v>
      </c>
      <c r="C6" s="85" t="s">
        <v>30</v>
      </c>
      <c r="D6" s="83" t="s">
        <v>131</v>
      </c>
      <c r="E6" s="85" t="s">
        <v>30</v>
      </c>
      <c r="F6" s="85" t="s">
        <v>30</v>
      </c>
      <c r="G6" s="83" t="s">
        <v>148</v>
      </c>
      <c r="H6" s="220" t="s">
        <v>204</v>
      </c>
      <c r="I6" s="220" t="s">
        <v>204</v>
      </c>
      <c r="J6" s="102" t="s">
        <v>151</v>
      </c>
      <c r="K6" s="58">
        <f t="shared" si="0"/>
        <v>0</v>
      </c>
      <c r="L6" s="59">
        <f t="shared" si="1"/>
        <v>4</v>
      </c>
      <c r="M6" s="60">
        <v>0</v>
      </c>
      <c r="N6" s="61">
        <v>4</v>
      </c>
      <c r="O6" s="60">
        <v>0</v>
      </c>
      <c r="P6" s="61">
        <v>4</v>
      </c>
    </row>
    <row r="7" spans="1:42" ht="25.5" customHeight="1" x14ac:dyDescent="0.2">
      <c r="A7" s="83">
        <v>1</v>
      </c>
      <c r="B7" s="83" t="s">
        <v>150</v>
      </c>
      <c r="C7" s="85" t="s">
        <v>29</v>
      </c>
      <c r="D7" s="83" t="s">
        <v>131</v>
      </c>
      <c r="E7" s="85" t="s">
        <v>29</v>
      </c>
      <c r="F7" s="85" t="s">
        <v>29</v>
      </c>
      <c r="G7" s="142" t="s">
        <v>205</v>
      </c>
      <c r="H7" s="221"/>
      <c r="I7" s="221"/>
      <c r="J7" s="102" t="s">
        <v>151</v>
      </c>
      <c r="K7" s="58">
        <f t="shared" si="0"/>
        <v>0</v>
      </c>
      <c r="L7" s="59">
        <f t="shared" si="1"/>
        <v>4</v>
      </c>
      <c r="M7" s="60">
        <v>0</v>
      </c>
      <c r="N7" s="61">
        <v>4</v>
      </c>
      <c r="O7" s="60">
        <v>0</v>
      </c>
      <c r="P7" s="61">
        <v>4</v>
      </c>
    </row>
    <row r="8" spans="1:42" ht="25.5" customHeight="1" x14ac:dyDescent="0.2">
      <c r="A8" s="83">
        <v>1</v>
      </c>
      <c r="B8" s="83" t="s">
        <v>206</v>
      </c>
      <c r="C8" s="85" t="s">
        <v>31</v>
      </c>
      <c r="D8" s="83" t="s">
        <v>131</v>
      </c>
      <c r="E8" s="85" t="s">
        <v>31</v>
      </c>
      <c r="F8" s="85" t="s">
        <v>31</v>
      </c>
      <c r="G8" s="142" t="s">
        <v>205</v>
      </c>
      <c r="H8" s="222"/>
      <c r="I8" s="222"/>
      <c r="J8" s="102" t="s">
        <v>151</v>
      </c>
      <c r="K8" s="58">
        <f t="shared" si="0"/>
        <v>0</v>
      </c>
      <c r="L8" s="59">
        <f t="shared" si="1"/>
        <v>4</v>
      </c>
      <c r="M8" s="60">
        <v>0</v>
      </c>
      <c r="N8" s="61">
        <v>4</v>
      </c>
      <c r="O8" s="60">
        <v>0</v>
      </c>
      <c r="P8" s="61">
        <v>4</v>
      </c>
    </row>
    <row r="9" spans="1:42" ht="25.5" x14ac:dyDescent="0.2">
      <c r="A9" s="97">
        <v>2</v>
      </c>
      <c r="B9" s="96" t="s">
        <v>207</v>
      </c>
      <c r="C9" s="93" t="s">
        <v>147</v>
      </c>
      <c r="D9" s="97" t="s">
        <v>192</v>
      </c>
      <c r="E9" s="93" t="s">
        <v>147</v>
      </c>
      <c r="F9" s="93" t="s">
        <v>147</v>
      </c>
      <c r="G9" s="93" t="s">
        <v>147</v>
      </c>
      <c r="H9" s="93" t="s">
        <v>147</v>
      </c>
      <c r="I9" s="93" t="s">
        <v>147</v>
      </c>
      <c r="J9" s="105" t="s">
        <v>147</v>
      </c>
      <c r="K9" s="65">
        <f t="shared" si="0"/>
        <v>1</v>
      </c>
      <c r="L9" s="66">
        <f t="shared" si="1"/>
        <v>1</v>
      </c>
      <c r="M9" s="67">
        <v>1</v>
      </c>
      <c r="N9" s="79">
        <f>MAX(N10:N12)</f>
        <v>1</v>
      </c>
      <c r="O9" s="67">
        <v>1</v>
      </c>
      <c r="P9" s="79">
        <f>MAX(P10:P12)</f>
        <v>1</v>
      </c>
      <c r="T9" s="143"/>
      <c r="U9" s="143"/>
      <c r="V9" s="143"/>
      <c r="W9" s="143"/>
      <c r="X9" s="143"/>
      <c r="Y9" s="143"/>
      <c r="Z9" s="143"/>
      <c r="AA9" s="143"/>
    </row>
    <row r="10" spans="1:42" ht="25.5" customHeight="1" x14ac:dyDescent="0.2">
      <c r="A10" s="94">
        <v>2</v>
      </c>
      <c r="B10" s="94" t="s">
        <v>208</v>
      </c>
      <c r="C10" s="95" t="s">
        <v>30</v>
      </c>
      <c r="D10" s="94" t="s">
        <v>192</v>
      </c>
      <c r="E10" s="95" t="s">
        <v>30</v>
      </c>
      <c r="F10" s="95" t="s">
        <v>30</v>
      </c>
      <c r="G10" s="144" t="s">
        <v>198</v>
      </c>
      <c r="H10" s="215" t="s">
        <v>209</v>
      </c>
      <c r="I10" s="215" t="s">
        <v>209</v>
      </c>
      <c r="J10" s="106" t="s">
        <v>151</v>
      </c>
      <c r="K10" s="58">
        <f t="shared" si="0"/>
        <v>0</v>
      </c>
      <c r="L10" s="59">
        <f t="shared" si="1"/>
        <v>1</v>
      </c>
      <c r="M10" s="60">
        <v>0</v>
      </c>
      <c r="N10" s="60">
        <v>1</v>
      </c>
      <c r="O10" s="60">
        <v>0</v>
      </c>
      <c r="P10" s="60">
        <v>1</v>
      </c>
      <c r="T10" s="143"/>
      <c r="U10" s="143"/>
      <c r="V10" s="143"/>
      <c r="W10" s="143"/>
      <c r="X10" s="143"/>
      <c r="Y10" s="143"/>
      <c r="Z10" s="143"/>
      <c r="AA10" s="143"/>
    </row>
    <row r="11" spans="1:42" ht="25.5" customHeight="1" x14ac:dyDescent="0.2">
      <c r="A11" s="94">
        <v>2</v>
      </c>
      <c r="B11" s="94" t="s">
        <v>210</v>
      </c>
      <c r="C11" s="95" t="s">
        <v>29</v>
      </c>
      <c r="D11" s="94" t="s">
        <v>192</v>
      </c>
      <c r="E11" s="95" t="s">
        <v>29</v>
      </c>
      <c r="F11" s="95" t="s">
        <v>29</v>
      </c>
      <c r="G11" s="144" t="s">
        <v>198</v>
      </c>
      <c r="H11" s="216"/>
      <c r="I11" s="216"/>
      <c r="J11" s="106" t="s">
        <v>151</v>
      </c>
      <c r="K11" s="58">
        <f t="shared" si="0"/>
        <v>0</v>
      </c>
      <c r="L11" s="59">
        <f t="shared" si="1"/>
        <v>1</v>
      </c>
      <c r="M11" s="60">
        <v>0</v>
      </c>
      <c r="N11" s="60">
        <v>1</v>
      </c>
      <c r="O11" s="60">
        <v>0</v>
      </c>
      <c r="P11" s="60">
        <v>1</v>
      </c>
      <c r="T11" s="143"/>
      <c r="U11" s="143"/>
      <c r="V11" s="143"/>
      <c r="W11" s="143"/>
      <c r="X11" s="143"/>
      <c r="Y11" s="143"/>
      <c r="Z11" s="143"/>
      <c r="AA11" s="143"/>
    </row>
    <row r="12" spans="1:42" ht="25.5" x14ac:dyDescent="0.2">
      <c r="A12" s="94">
        <v>2</v>
      </c>
      <c r="B12" s="94" t="s">
        <v>211</v>
      </c>
      <c r="C12" s="95" t="s">
        <v>31</v>
      </c>
      <c r="D12" s="94" t="s">
        <v>192</v>
      </c>
      <c r="E12" s="95" t="s">
        <v>31</v>
      </c>
      <c r="F12" s="95" t="s">
        <v>31</v>
      </c>
      <c r="G12" s="144" t="s">
        <v>198</v>
      </c>
      <c r="H12" s="217"/>
      <c r="I12" s="217"/>
      <c r="J12" s="106" t="s">
        <v>151</v>
      </c>
      <c r="K12" s="58">
        <f t="shared" si="0"/>
        <v>0</v>
      </c>
      <c r="L12" s="59">
        <f t="shared" si="1"/>
        <v>1</v>
      </c>
      <c r="M12" s="60">
        <v>0</v>
      </c>
      <c r="N12" s="60">
        <v>1</v>
      </c>
      <c r="O12" s="60">
        <v>0</v>
      </c>
      <c r="P12" s="60">
        <v>1</v>
      </c>
      <c r="T12" s="143"/>
      <c r="U12" s="143"/>
      <c r="V12" s="143"/>
      <c r="W12" s="143"/>
      <c r="X12" s="143"/>
      <c r="Y12" s="143"/>
      <c r="Z12" s="143"/>
      <c r="AA12" s="143"/>
    </row>
    <row r="13" spans="1:42" ht="38.25" x14ac:dyDescent="0.2">
      <c r="A13" s="89">
        <v>3</v>
      </c>
      <c r="B13" s="98" t="s">
        <v>212</v>
      </c>
      <c r="C13" s="88" t="s">
        <v>147</v>
      </c>
      <c r="D13" s="89"/>
      <c r="E13" s="88" t="s">
        <v>147</v>
      </c>
      <c r="F13" s="88" t="s">
        <v>147</v>
      </c>
      <c r="G13" s="88" t="s">
        <v>147</v>
      </c>
      <c r="H13" s="88" t="s">
        <v>147</v>
      </c>
      <c r="I13" s="88" t="s">
        <v>147</v>
      </c>
      <c r="J13" s="103" t="s">
        <v>147</v>
      </c>
      <c r="K13" s="65">
        <f t="shared" ref="K13:K15" si="2">MIN(M13:T13)</f>
        <v>1</v>
      </c>
      <c r="L13" s="66">
        <f t="shared" ref="L13:L15" si="3">MAX(M13:T13)</f>
        <v>1</v>
      </c>
      <c r="M13" s="67">
        <f>SUM(M14:M15)</f>
        <v>1</v>
      </c>
      <c r="N13" s="67">
        <v>1</v>
      </c>
      <c r="O13" s="67">
        <f>SUM(O14:O15)</f>
        <v>1</v>
      </c>
      <c r="P13" s="67">
        <v>1</v>
      </c>
    </row>
    <row r="14" spans="1:42" ht="12.75" customHeight="1" x14ac:dyDescent="0.2">
      <c r="A14" s="89">
        <v>3</v>
      </c>
      <c r="B14" s="89" t="s">
        <v>213</v>
      </c>
      <c r="C14" s="90" t="s">
        <v>30</v>
      </c>
      <c r="D14" s="89" t="s">
        <v>214</v>
      </c>
      <c r="E14" s="89" t="s">
        <v>30</v>
      </c>
      <c r="F14" s="89" t="s">
        <v>30</v>
      </c>
      <c r="G14" s="89" t="s">
        <v>148</v>
      </c>
      <c r="H14" s="218" t="s">
        <v>215</v>
      </c>
      <c r="I14" s="218" t="s">
        <v>215</v>
      </c>
      <c r="J14" s="104" t="s">
        <v>151</v>
      </c>
      <c r="K14" s="58">
        <f t="shared" si="2"/>
        <v>0.5</v>
      </c>
      <c r="L14" s="59">
        <f t="shared" si="3"/>
        <v>0.75</v>
      </c>
      <c r="M14" s="60">
        <v>0.5</v>
      </c>
      <c r="N14" s="60">
        <v>0.5</v>
      </c>
      <c r="O14" s="60">
        <v>0.75</v>
      </c>
      <c r="P14" s="60">
        <f>P13-(O15)</f>
        <v>0.75</v>
      </c>
    </row>
    <row r="15" spans="1:42" ht="12.75" customHeight="1" x14ac:dyDescent="0.2">
      <c r="A15" s="89">
        <v>3</v>
      </c>
      <c r="B15" s="89" t="s">
        <v>216</v>
      </c>
      <c r="C15" s="90" t="s">
        <v>29</v>
      </c>
      <c r="D15" s="89" t="s">
        <v>214</v>
      </c>
      <c r="E15" s="89" t="s">
        <v>29</v>
      </c>
      <c r="F15" s="89" t="s">
        <v>29</v>
      </c>
      <c r="G15" s="89" t="s">
        <v>148</v>
      </c>
      <c r="H15" s="219"/>
      <c r="I15" s="219"/>
      <c r="J15" s="104" t="s">
        <v>151</v>
      </c>
      <c r="K15" s="58">
        <f t="shared" si="2"/>
        <v>0.25</v>
      </c>
      <c r="L15" s="59">
        <f t="shared" si="3"/>
        <v>0.5</v>
      </c>
      <c r="M15" s="60">
        <v>0.5</v>
      </c>
      <c r="N15" s="60">
        <f>N13-(M14)</f>
        <v>0.5</v>
      </c>
      <c r="O15" s="60">
        <v>0.25</v>
      </c>
      <c r="P15" s="60">
        <f>P13-(O14)</f>
        <v>0.25</v>
      </c>
    </row>
  </sheetData>
  <mergeCells count="9">
    <mergeCell ref="H10:H12"/>
    <mergeCell ref="I10:I12"/>
    <mergeCell ref="H14:H15"/>
    <mergeCell ref="I14:I15"/>
    <mergeCell ref="K1:P2"/>
    <mergeCell ref="M3:N3"/>
    <mergeCell ref="O3:P3"/>
    <mergeCell ref="H6:H8"/>
    <mergeCell ref="I6:I8"/>
  </mergeCells>
  <conditionalFormatting sqref="K5 K9">
    <cfRule type="cellIs" dxfId="1" priority="2" operator="equal">
      <formula>0</formula>
    </cfRule>
  </conditionalFormatting>
  <conditionalFormatting sqref="K13">
    <cfRule type="cellIs" dxfId="0" priority="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
  <sheetViews>
    <sheetView workbookViewId="0">
      <selection activeCell="J16" sqref="J16"/>
    </sheetView>
  </sheetViews>
  <sheetFormatPr defaultColWidth="10.7109375" defaultRowHeight="12.75" x14ac:dyDescent="0.2"/>
  <cols>
    <col min="1" max="1" width="12.28515625" bestFit="1" customWidth="1"/>
    <col min="2" max="2" width="7.7109375" bestFit="1" customWidth="1"/>
    <col min="3" max="3" width="14.5703125" bestFit="1" customWidth="1"/>
    <col min="4" max="4" width="17.7109375" customWidth="1"/>
    <col min="5" max="5" width="4.7109375" customWidth="1"/>
    <col min="6" max="14" width="17.7109375" customWidth="1"/>
  </cols>
  <sheetData>
    <row r="1" spans="1:13" ht="76.5" x14ac:dyDescent="0.2">
      <c r="A1" s="9" t="s">
        <v>152</v>
      </c>
      <c r="B1" s="10" t="s">
        <v>20</v>
      </c>
      <c r="C1" s="10" t="s">
        <v>35</v>
      </c>
      <c r="D1" s="10" t="s">
        <v>21</v>
      </c>
      <c r="E1" s="9" t="s">
        <v>6</v>
      </c>
      <c r="F1" s="9" t="s">
        <v>7</v>
      </c>
      <c r="G1" s="9" t="s">
        <v>12</v>
      </c>
      <c r="H1" s="9" t="s">
        <v>18</v>
      </c>
      <c r="I1" s="9" t="s">
        <v>8</v>
      </c>
      <c r="J1" s="9" t="s">
        <v>19</v>
      </c>
      <c r="K1" s="9" t="s">
        <v>9</v>
      </c>
      <c r="L1" s="9" t="s">
        <v>10</v>
      </c>
      <c r="M1" s="47" t="s">
        <v>72</v>
      </c>
    </row>
    <row r="2" spans="1:13" x14ac:dyDescent="0.2">
      <c r="A2" s="21" t="s">
        <v>217</v>
      </c>
      <c r="B2" s="17">
        <v>1</v>
      </c>
      <c r="C2" s="17" t="s">
        <v>36</v>
      </c>
      <c r="D2" s="17" t="s">
        <v>28</v>
      </c>
      <c r="E2" s="17">
        <v>8</v>
      </c>
      <c r="F2" s="17" t="s">
        <v>17</v>
      </c>
      <c r="G2" s="17" t="s">
        <v>30</v>
      </c>
      <c r="H2" s="17" t="s">
        <v>218</v>
      </c>
      <c r="I2" s="17" t="s">
        <v>28</v>
      </c>
      <c r="J2" s="17" t="s">
        <v>30</v>
      </c>
      <c r="K2" s="17" t="s">
        <v>219</v>
      </c>
      <c r="L2" s="17" t="s">
        <v>30</v>
      </c>
      <c r="M2" s="17" t="s">
        <v>17</v>
      </c>
    </row>
    <row r="3" spans="1:13" x14ac:dyDescent="0.2">
      <c r="A3" s="21" t="s">
        <v>217</v>
      </c>
      <c r="B3" s="17">
        <v>2</v>
      </c>
      <c r="C3" s="17" t="s">
        <v>36</v>
      </c>
      <c r="D3" s="17" t="s">
        <v>62</v>
      </c>
      <c r="E3" s="17">
        <v>8</v>
      </c>
      <c r="F3" s="17" t="s">
        <v>17</v>
      </c>
      <c r="G3" s="17" t="s">
        <v>29</v>
      </c>
      <c r="H3" s="17" t="s">
        <v>218</v>
      </c>
      <c r="I3" s="17" t="s">
        <v>62</v>
      </c>
      <c r="J3" s="17" t="s">
        <v>29</v>
      </c>
      <c r="K3" s="17" t="s">
        <v>219</v>
      </c>
      <c r="L3" s="17" t="s">
        <v>29</v>
      </c>
      <c r="M3" s="17" t="s">
        <v>17</v>
      </c>
    </row>
    <row r="4" spans="1:13" ht="25.5" x14ac:dyDescent="0.2">
      <c r="A4" s="21" t="s">
        <v>217</v>
      </c>
      <c r="B4" s="18">
        <v>3</v>
      </c>
      <c r="C4" s="17" t="s">
        <v>36</v>
      </c>
      <c r="D4" s="17" t="s">
        <v>220</v>
      </c>
      <c r="E4" s="17">
        <v>8</v>
      </c>
      <c r="F4" s="17" t="s">
        <v>17</v>
      </c>
      <c r="G4" s="17" t="s">
        <v>280</v>
      </c>
      <c r="H4" s="17" t="s">
        <v>218</v>
      </c>
      <c r="I4" s="17" t="s">
        <v>221</v>
      </c>
      <c r="J4" s="17" t="s">
        <v>280</v>
      </c>
      <c r="K4" s="17" t="s">
        <v>219</v>
      </c>
      <c r="L4" s="17" t="s">
        <v>280</v>
      </c>
      <c r="M4" s="17" t="s">
        <v>222</v>
      </c>
    </row>
    <row r="6" spans="1:13" x14ac:dyDescent="0.2">
      <c r="A6" s="108" t="s">
        <v>243</v>
      </c>
    </row>
    <row r="7" spans="1:13" x14ac:dyDescent="0.2">
      <c r="C7" s="107"/>
    </row>
    <row r="9" spans="1:13" x14ac:dyDescent="0.2">
      <c r="C9" s="52"/>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7A1273D901CECF4796757C030DC4B4F9" ma:contentTypeVersion="0" ma:contentTypeDescription="Content type for ECHA process documents" ma:contentTypeScope="" ma:versionID="a1f1a4c03242b1963a68f429b405cd93">
  <xsd:schema xmlns:xsd="http://www.w3.org/2001/XMLSchema" xmlns:xs="http://www.w3.org/2001/XMLSchema" xmlns:p="http://schemas.microsoft.com/office/2006/metadata/properties" xmlns:ns2="5be2862c-9c7a-466a-8f6d-c278e82738e2" xmlns:ns3="5bcca709-0b09-4b74-bfa0-2137a84c1763" xmlns:ns4="b80ede5c-af4c-4bf2-9a87-706a3579dc11" targetNamespace="http://schemas.microsoft.com/office/2006/metadata/properties" ma:root="true" ma:fieldsID="463a45d39debf7c60389d65eb6dd8616" ns2:_="" ns3:_="" ns4:_="">
    <xsd:import namespace="5be2862c-9c7a-466a-8f6d-c278e82738e2"/>
    <xsd:import namespace="5bcca709-0b09-4b74-bfa0-2137a84c1763"/>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4: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4e86d5b-b30a-4669-bf1b-6b9ca1deb9f9}" ma:internalName="TaxCatchAll" ma:showField="CatchAllData" ma:web="5be2862c-9c7a-466a-8f6d-c278e82738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4e86d5b-b30a-4669-bf1b-6b9ca1deb9f9}" ma:internalName="TaxCatchAllLabel" ma:readOnly="true" ma:showField="CatchAllDataLabel" ma:web="5be2862c-9c7a-466a-8f6d-c278e82738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5bcca709-0b09-4b74-bfa0-2137a84c1763">ACTV16-23-26941</_dlc_DocId>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5bcca709-0b09-4b74-bfa0-2137a84c1763">
      <Url>https://activity.echa.europa.eu/sites/act-16/process-16-10/_layouts/15/DocIdRedir.aspx?ID=ACTV16-23-26941</Url>
      <Description>ACTV16-23-26941</Description>
    </_dlc_DocIdUrl>
    <ECHADocumentTypeTaxHTField0 xmlns="5be2862c-9c7a-466a-8f6d-c278e82738e2">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d3c5043d-4edc-43a2-823a-b0bc281e81c3</TermId>
        </TermInfo>
      </Terms>
    </ECHADocumentTypeTaxHTField0>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Biocides</TermName>
          <TermId xmlns="http://schemas.microsoft.com/office/infopath/2007/PartnerControls">8573abb9-6d84-42fc-9aec-31f579ce9adc</TermId>
        </TermInfo>
      </Terms>
    </ECHAProcessTaxHTField0>
    <TaxCatchAll xmlns="b80ede5c-af4c-4bf2-9a87-706a3579dc11">
      <Value>94</Value>
      <Value>1</Value>
      <Value>14</Value>
    </TaxCatchAll>
  </documentManagement>
</p:properties>
</file>

<file path=customXml/itemProps1.xml><?xml version="1.0" encoding="utf-8"?>
<ds:datastoreItem xmlns:ds="http://schemas.openxmlformats.org/officeDocument/2006/customXml" ds:itemID="{D39AF678-A01F-402A-8974-89C22CB12598}">
  <ds:schemaRefs>
    <ds:schemaRef ds:uri="http://schemas.microsoft.com/sharepoint/events"/>
  </ds:schemaRefs>
</ds:datastoreItem>
</file>

<file path=customXml/itemProps2.xml><?xml version="1.0" encoding="utf-8"?>
<ds:datastoreItem xmlns:ds="http://schemas.openxmlformats.org/officeDocument/2006/customXml" ds:itemID="{5623380F-EB3D-4A7E-8642-92C041E4C715}">
  <ds:schemaRefs>
    <ds:schemaRef ds:uri="Microsoft.SharePoint.Taxonomy.ContentTypeSync"/>
  </ds:schemaRefs>
</ds:datastoreItem>
</file>

<file path=customXml/itemProps3.xml><?xml version="1.0" encoding="utf-8"?>
<ds:datastoreItem xmlns:ds="http://schemas.openxmlformats.org/officeDocument/2006/customXml" ds:itemID="{8EFA667F-DD33-4DE4-81EE-23D91F2BE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F64B70-2E4F-485C-AF59-1BCFBFF5F6F3}">
  <ds:schemaRefs>
    <ds:schemaRef ds:uri="http://schemas.microsoft.com/sharepoint/v3/contenttype/forms"/>
  </ds:schemaRefs>
</ds:datastoreItem>
</file>

<file path=customXml/itemProps5.xml><?xml version="1.0" encoding="utf-8"?>
<ds:datastoreItem xmlns:ds="http://schemas.openxmlformats.org/officeDocument/2006/customXml" ds:itemID="{E0606E1D-C55E-47B4-A34A-CD22973183E1}">
  <ds:schemaRefs>
    <ds:schemaRef ds:uri="5be2862c-9c7a-466a-8f6d-c278e82738e2"/>
    <ds:schemaRef ds:uri="http://purl.org/dc/terms/"/>
    <ds:schemaRef ds:uri="http://schemas.microsoft.com/office/2006/documentManagement/types"/>
    <ds:schemaRef ds:uri="http://purl.org/dc/dcmitype/"/>
    <ds:schemaRef ds:uri="5bcca709-0b09-4b74-bfa0-2137a84c1763"/>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b80ede5c-af4c-4bf2-9a87-706a3579dc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 history</vt:lpstr>
      <vt:lpstr>1 Overview</vt:lpstr>
      <vt:lpstr>2 Grouping</vt:lpstr>
      <vt:lpstr>3 Uses</vt:lpstr>
      <vt:lpstr>4 PCT and PH</vt:lpstr>
      <vt:lpstr>5 Justifications</vt:lpstr>
      <vt:lpstr>1 Overview Example</vt:lpstr>
      <vt:lpstr>2 Grouping Example</vt:lpstr>
      <vt:lpstr>3 Uses Example</vt:lpstr>
      <vt:lpstr>4 PCT and PH Example</vt:lpstr>
      <vt:lpstr>5 Justifications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Meer, dr. C. van der (Cindy)</dc:creator>
  <cp:lastModifiedBy>Chiara Pecorini</cp:lastModifiedBy>
  <cp:lastPrinted>2018-10-12T08:57:11Z</cp:lastPrinted>
  <dcterms:created xsi:type="dcterms:W3CDTF">1996-10-14T23:33:28Z</dcterms:created>
  <dcterms:modified xsi:type="dcterms:W3CDTF">2022-01-11T07:53:35Z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b9d88744-9b9d-4fa8-8484-816850f5b451</vt:lpwstr>
  </property>
  <property fmtid="{D5CDD505-2E9C-101B-9397-08002B2CF9AE}" pid="3" name="ContentTypeId">
    <vt:lpwstr>0x010100B558917389A54ADDB58930FBD7E6FD57008586DED9191B4C4CBD31A5DF7F304A71007A1273D901CECF4796757C030DC4B4F9</vt:lpwstr>
  </property>
  <property fmtid="{D5CDD505-2E9C-101B-9397-08002B2CF9AE}" pid="4" name="ECHASecClass">
    <vt:lpwstr>1;#Internal|a0307bc2-faf9-4068-8aeb-b713e4fa2a0f</vt:lpwstr>
  </property>
  <property fmtid="{D5CDD505-2E9C-101B-9397-08002B2CF9AE}" pid="5" name="ECHAProcess">
    <vt:lpwstr>94;#Biocides|8573abb9-6d84-42fc-9aec-31f579ce9adc</vt:lpwstr>
  </property>
  <property fmtid="{D5CDD505-2E9C-101B-9397-08002B2CF9AE}" pid="6" name="ECHADocumentType">
    <vt:lpwstr>14;#Template|d3c5043d-4edc-43a2-823a-b0bc281e81c3</vt:lpwstr>
  </property>
  <property fmtid="{D5CDD505-2E9C-101B-9397-08002B2CF9AE}" pid="7" name="ECHACategory">
    <vt:lpwstr/>
  </property>
</Properties>
</file>